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rh_supes\RESOLUÇÃO 102 CNJ\QUADROS_CNJ_PUBLICAR NA INTRANET 2010-2016\QUADROS 2015 PUBLICAR PORTAL\DEZEMBRO 2015\"/>
    </mc:Choice>
  </mc:AlternateContent>
  <bookViews>
    <workbookView xWindow="120" yWindow="120" windowWidth="15180" windowHeight="8832" tabRatio="911"/>
  </bookViews>
  <sheets>
    <sheet name="ANEXO IV-a" sheetId="3" r:id="rId1"/>
    <sheet name="ANEXO IV-b" sheetId="8" r:id="rId2"/>
    <sheet name="ANEXO IV-c" sheetId="9" r:id="rId3"/>
    <sheet name="ANEXO IV-d" sheetId="10" r:id="rId4"/>
    <sheet name="ANEXO IV-g" sheetId="30" r:id="rId5"/>
  </sheets>
  <calcPr calcId="152511"/>
</workbook>
</file>

<file path=xl/calcChain.xml><?xml version="1.0" encoding="utf-8"?>
<calcChain xmlns="http://schemas.openxmlformats.org/spreadsheetml/2006/main">
  <c r="E19" i="8" l="1"/>
  <c r="G28" i="8"/>
  <c r="G29" i="8" s="1"/>
  <c r="G20" i="8"/>
  <c r="E16" i="8"/>
  <c r="E17" i="8"/>
  <c r="E18" i="8"/>
  <c r="E22" i="8"/>
  <c r="E23" i="8"/>
  <c r="E24" i="8"/>
  <c r="E25" i="8"/>
  <c r="D21" i="30" l="1"/>
  <c r="H23" i="8"/>
  <c r="H27" i="3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7" i="3"/>
  <c r="J37" i="3" s="1"/>
  <c r="H38" i="3"/>
  <c r="J38" i="3" s="1"/>
  <c r="H40" i="3"/>
  <c r="J40" i="3" s="1"/>
  <c r="H41" i="3"/>
  <c r="J41" i="3"/>
  <c r="H42" i="3"/>
  <c r="J42" i="3" s="1"/>
  <c r="H43" i="3"/>
  <c r="J43" i="3" s="1"/>
  <c r="H44" i="3"/>
  <c r="J44" i="3" s="1"/>
  <c r="H45" i="3"/>
  <c r="J45" i="3"/>
  <c r="H46" i="3"/>
  <c r="J46" i="3" s="1"/>
  <c r="H47" i="3"/>
  <c r="J47" i="3" s="1"/>
  <c r="H48" i="3"/>
  <c r="J48" i="3" s="1"/>
  <c r="H49" i="3"/>
  <c r="J49" i="3"/>
  <c r="H50" i="3"/>
  <c r="J50" i="3" s="1"/>
  <c r="H51" i="3"/>
  <c r="J51" i="3" s="1"/>
  <c r="H52" i="3"/>
  <c r="J52" i="3" s="1"/>
  <c r="H26" i="3"/>
  <c r="J26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H23" i="3"/>
  <c r="J23" i="3" s="1"/>
  <c r="H24" i="3"/>
  <c r="J24" i="3" s="1"/>
  <c r="H12" i="3"/>
  <c r="K53" i="3"/>
  <c r="L53" i="3"/>
  <c r="N53" i="3"/>
  <c r="M41" i="3"/>
  <c r="M42" i="3"/>
  <c r="M53" i="3" s="1"/>
  <c r="M43" i="3"/>
  <c r="M44" i="3"/>
  <c r="M45" i="3"/>
  <c r="M46" i="3"/>
  <c r="M47" i="3"/>
  <c r="M48" i="3"/>
  <c r="M49" i="3"/>
  <c r="M50" i="3"/>
  <c r="M51" i="3"/>
  <c r="M52" i="3"/>
  <c r="M40" i="3"/>
  <c r="K39" i="3"/>
  <c r="L39" i="3"/>
  <c r="N39" i="3"/>
  <c r="M27" i="3"/>
  <c r="M28" i="3"/>
  <c r="M29" i="3"/>
  <c r="M30" i="3"/>
  <c r="M31" i="3"/>
  <c r="M32" i="3"/>
  <c r="M33" i="3"/>
  <c r="M34" i="3"/>
  <c r="M35" i="3"/>
  <c r="M36" i="3"/>
  <c r="M37" i="3"/>
  <c r="M38" i="3"/>
  <c r="M26" i="3"/>
  <c r="M13" i="3"/>
  <c r="M14" i="3"/>
  <c r="M15" i="3"/>
  <c r="M16" i="3"/>
  <c r="M17" i="3"/>
  <c r="M18" i="3"/>
  <c r="M19" i="3"/>
  <c r="M20" i="3"/>
  <c r="M21" i="3"/>
  <c r="M22" i="3"/>
  <c r="M23" i="3"/>
  <c r="M24" i="3"/>
  <c r="K25" i="3"/>
  <c r="K55" i="3" s="1"/>
  <c r="L25" i="3"/>
  <c r="L55" i="3" s="1"/>
  <c r="N25" i="3"/>
  <c r="M12" i="3"/>
  <c r="K26" i="9"/>
  <c r="K27" i="9" s="1"/>
  <c r="I26" i="9"/>
  <c r="H26" i="9"/>
  <c r="G26" i="9"/>
  <c r="F26" i="9"/>
  <c r="F27" i="9" s="1"/>
  <c r="E26" i="9"/>
  <c r="D26" i="9"/>
  <c r="C26" i="9"/>
  <c r="J18" i="9"/>
  <c r="J27" i="9" s="1"/>
  <c r="I18" i="9"/>
  <c r="I27" i="9"/>
  <c r="H18" i="9"/>
  <c r="G18" i="9"/>
  <c r="F18" i="9"/>
  <c r="E18" i="9"/>
  <c r="D18" i="9"/>
  <c r="C18" i="9"/>
  <c r="L25" i="9"/>
  <c r="L17" i="9"/>
  <c r="H19" i="8"/>
  <c r="E27" i="8"/>
  <c r="H27" i="8" s="1"/>
  <c r="E26" i="8"/>
  <c r="H26" i="8" s="1"/>
  <c r="H25" i="8"/>
  <c r="H24" i="8"/>
  <c r="H22" i="8"/>
  <c r="D28" i="8"/>
  <c r="F20" i="8"/>
  <c r="F29" i="8" s="1"/>
  <c r="D20" i="8"/>
  <c r="C20" i="8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L24" i="9"/>
  <c r="L23" i="9"/>
  <c r="L22" i="9"/>
  <c r="L21" i="9"/>
  <c r="L20" i="9"/>
  <c r="L16" i="9"/>
  <c r="L15" i="9"/>
  <c r="L14" i="9"/>
  <c r="H18" i="8"/>
  <c r="H17" i="8"/>
  <c r="H16" i="8"/>
  <c r="F25" i="3"/>
  <c r="F39" i="3"/>
  <c r="F53" i="3"/>
  <c r="G25" i="10"/>
  <c r="G39" i="10"/>
  <c r="G53" i="10"/>
  <c r="F25" i="10"/>
  <c r="F39" i="10"/>
  <c r="F53" i="10"/>
  <c r="E53" i="10"/>
  <c r="E39" i="10"/>
  <c r="E25" i="10"/>
  <c r="I25" i="3"/>
  <c r="I39" i="3"/>
  <c r="I53" i="3"/>
  <c r="G25" i="3"/>
  <c r="G39" i="3"/>
  <c r="G53" i="3"/>
  <c r="C28" i="8"/>
  <c r="H53" i="10" l="1"/>
  <c r="J53" i="3"/>
  <c r="M25" i="3"/>
  <c r="M39" i="3"/>
  <c r="H53" i="3"/>
  <c r="G54" i="10"/>
  <c r="N55" i="3"/>
  <c r="E54" i="10"/>
  <c r="H39" i="10"/>
  <c r="H25" i="10"/>
  <c r="F54" i="10"/>
  <c r="I55" i="3"/>
  <c r="M55" i="3"/>
  <c r="G55" i="3"/>
  <c r="F55" i="3"/>
  <c r="J39" i="3"/>
  <c r="H39" i="3"/>
  <c r="H25" i="3"/>
  <c r="J12" i="3"/>
  <c r="J25" i="3" s="1"/>
  <c r="H27" i="9"/>
  <c r="G27" i="9"/>
  <c r="E27" i="9"/>
  <c r="L26" i="9"/>
  <c r="D27" i="9"/>
  <c r="L18" i="9"/>
  <c r="C27" i="9"/>
  <c r="D29" i="8"/>
  <c r="E28" i="8"/>
  <c r="H28" i="8" s="1"/>
  <c r="C29" i="8"/>
  <c r="E20" i="8"/>
  <c r="H20" i="8" s="1"/>
  <c r="H54" i="10" l="1"/>
  <c r="J55" i="3"/>
  <c r="H55" i="3"/>
  <c r="L27" i="9"/>
  <c r="H29" i="8"/>
  <c r="E29" i="8"/>
</calcChain>
</file>

<file path=xl/sharedStrings.xml><?xml version="1.0" encoding="utf-8"?>
<sst xmlns="http://schemas.openxmlformats.org/spreadsheetml/2006/main" count="228" uniqueCount="109">
  <si>
    <t>TOTAL</t>
  </si>
  <si>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</si>
  <si>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</si>
  <si>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</si>
  <si>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</si>
  <si>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</si>
  <si>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</si>
  <si>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</si>
  <si>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</si>
  <si>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</si>
  <si>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</si>
  <si>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</si>
  <si>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</si>
  <si>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</si>
  <si>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</si>
  <si>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</si>
  <si>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</si>
  <si>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</si>
  <si>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</si>
  <si>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</si>
  <si>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</si>
  <si>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</si>
  <si>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</si>
  <si>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</si>
  <si>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</si>
  <si>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</si>
  <si>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</si>
  <si>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Ministro de Tribunal Superior</t>
  </si>
  <si>
    <t>Juiz Substituto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</si>
  <si>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</si>
  <si>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</si>
  <si>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</si>
  <si>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</si>
  <si>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</si>
  <si>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</si>
  <si>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</si>
  <si>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</si>
  <si>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TOTAL CARGOS</t>
  </si>
  <si>
    <t>Com Vínculo Efetivo</t>
  </si>
  <si>
    <t>Sem Vínculo Efetivo</t>
  </si>
  <si>
    <t>Optante</t>
  </si>
  <si>
    <t>Remuneração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</si>
  <si>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</si>
  <si>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</si>
  <si>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</si>
  <si>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</si>
  <si>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</si>
  <si>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</si>
  <si>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</si>
  <si>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</si>
  <si>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</si>
  <si>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</si>
  <si>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Servidores ativos</t>
  </si>
  <si>
    <t>Exercício no órgão</t>
  </si>
  <si>
    <t>Outros afastamentos</t>
  </si>
  <si>
    <t>F</t>
  </si>
  <si>
    <t>E</t>
  </si>
  <si>
    <t>Subtotal</t>
  </si>
  <si>
    <t>Carreiras do Judiciário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</si>
  <si>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</si>
  <si>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</si>
  <si>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</si>
  <si>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</si>
  <si>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</si>
  <si>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</si>
  <si>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 xml:space="preserve">TOTAL </t>
  </si>
  <si>
    <t>Cargos em Comissão</t>
  </si>
  <si>
    <t>Cargos em comissão</t>
  </si>
  <si>
    <t>Funções de Confiança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</si>
  <si>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</si>
  <si>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</si>
  <si>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</si>
  <si>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</si>
  <si>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</si>
  <si>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</si>
  <si>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</si>
  <si>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</si>
  <si>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</si>
  <si>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</si>
  <si>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</si>
  <si>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</si>
  <si>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</si>
  <si>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Denominação/Nível</t>
  </si>
  <si>
    <t>Ativos</t>
  </si>
  <si>
    <t>PJ</t>
  </si>
  <si>
    <t>Observação: Os tribunais de justiça e de justiça militar deverão adaptar este anexo às respectivas estruturas de carreira.</t>
  </si>
  <si>
    <t>Observação: Os tribunais de justiça e de justiça militar  deverão adaptar este anexo às respectivas estruturas de cargos e funções.</t>
  </si>
  <si>
    <t>Observação: Os tribunais de justiça e de justiça militar deverão adaptar este anexo às respectivas estruturas dos cargos e funções.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</si>
  <si>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</si>
  <si>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</si>
  <si>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</si>
  <si>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</si>
  <si>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</si>
  <si>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</si>
  <si>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</si>
  <si>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</si>
  <si>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</si>
  <si>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a) cargos efetivos do quadro de pessoal do órgão.</t>
  </si>
  <si>
    <t>b) cargos em comissão e funções de confiança do quadro de pessoal do órgão.</t>
  </si>
  <si>
    <t>d) Situação funcional dos servidores ativos do quadro de pessoal do órgão.</t>
  </si>
  <si>
    <t>TOTAL GERAL</t>
  </si>
  <si>
    <t>CARREIRA / 
CLASSE / PADRÃO</t>
  </si>
  <si>
    <t>CARREIRA / CLASSE /
ESCOLARIDADE / PADRÃO</t>
  </si>
  <si>
    <t>Denominação /
Nível</t>
  </si>
  <si>
    <t>ÓRGÃO: CONSELHO DA JUSTIÇA FEDERAL</t>
  </si>
  <si>
    <t>UNIDADE: SECRETARIA DE GESTÃO DE PESSOAS</t>
  </si>
  <si>
    <t>Juiz convocado em função de auxílio para a Corregedoria-Geral da Justiça Federal</t>
  </si>
  <si>
    <t>Data de referência: 31/12/2015</t>
  </si>
  <si>
    <t>Periodicidade de atualização: quadrimestral.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</si>
</sst>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62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5" fontId="23" fillId="0" borderId="1"/>
    <xf numFmtId="0" fontId="11" fillId="3" borderId="0" applyNumberFormat="0" applyBorder="0" applyAlignment="0" applyProtection="0"/>
    <xf numFmtId="165" fontId="24" fillId="0" borderId="0">
      <alignment vertical="top"/>
    </xf>
    <xf numFmtId="165" fontId="25" fillId="0" borderId="0">
      <alignment horizontal="right"/>
    </xf>
    <xf numFmtId="165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7" fontId="21" fillId="0" borderId="0"/>
    <xf numFmtId="166" fontId="3" fillId="0" borderId="0" applyBorder="0" applyAlignment="0" applyProtection="0"/>
    <xf numFmtId="166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9" fontId="21" fillId="0" borderId="0"/>
    <xf numFmtId="170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1" fontId="3" fillId="0" borderId="0" applyFill="0" applyBorder="0" applyAlignment="0" applyProtection="0"/>
    <xf numFmtId="0" fontId="3" fillId="0" borderId="0" applyFill="0" applyBorder="0" applyAlignment="0" applyProtection="0"/>
    <xf numFmtId="171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2" fontId="21" fillId="0" borderId="0"/>
    <xf numFmtId="0" fontId="9" fillId="0" borderId="4" applyNumberFormat="0" applyFill="0" applyAlignment="0" applyProtection="0"/>
    <xf numFmtId="166" fontId="21" fillId="0" borderId="0"/>
    <xf numFmtId="173" fontId="3" fillId="0" borderId="0" applyFill="0" applyBorder="0" applyAlignment="0" applyProtection="0"/>
    <xf numFmtId="168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4" fontId="29" fillId="0" borderId="0">
      <protection locked="0"/>
    </xf>
    <xf numFmtId="175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6" fontId="41" fillId="0" borderId="0">
      <protection locked="0"/>
    </xf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1" fillId="0" borderId="0"/>
    <xf numFmtId="177" fontId="3" fillId="0" borderId="0" applyFill="0" applyBorder="0" applyAlignment="0" applyProtection="0"/>
    <xf numFmtId="166" fontId="3" fillId="0" borderId="0"/>
    <xf numFmtId="0" fontId="3" fillId="0" borderId="0"/>
    <xf numFmtId="166" fontId="3" fillId="0" borderId="0"/>
    <xf numFmtId="166" fontId="41" fillId="0" borderId="0"/>
    <xf numFmtId="166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21" fillId="0" borderId="0"/>
    <xf numFmtId="179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5" fontId="29" fillId="0" borderId="0">
      <protection locked="0"/>
    </xf>
    <xf numFmtId="180" fontId="29" fillId="0" borderId="0">
      <protection locked="0"/>
    </xf>
    <xf numFmtId="0" fontId="41" fillId="0" borderId="0"/>
    <xf numFmtId="164" fontId="55" fillId="0" borderId="0" applyFont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0" fontId="56" fillId="0" borderId="0" xfId="0" applyFont="1"/>
    <xf numFmtId="0" fontId="56" fillId="0" borderId="0" xfId="0" applyFont="1" applyFill="1" applyBorder="1"/>
    <xf numFmtId="0" fontId="3" fillId="0" borderId="0" xfId="0" applyFont="1"/>
    <xf numFmtId="0" fontId="0" fillId="0" borderId="19" xfId="0" applyBorder="1"/>
    <xf numFmtId="0" fontId="0" fillId="0" borderId="28" xfId="0" applyBorder="1"/>
    <xf numFmtId="0" fontId="57" fillId="0" borderId="0" xfId="0" applyFont="1"/>
    <xf numFmtId="0" fontId="58" fillId="0" borderId="0" xfId="0" applyFont="1" applyAlignment="1"/>
    <xf numFmtId="0" fontId="58" fillId="0" borderId="0" xfId="0" applyFont="1"/>
    <xf numFmtId="0" fontId="58" fillId="24" borderId="17" xfId="0" applyFont="1" applyFill="1" applyBorder="1" applyAlignment="1">
      <alignment horizontal="center" vertical="center" wrapText="1"/>
    </xf>
    <xf numFmtId="0" fontId="58" fillId="24" borderId="22" xfId="0" applyFont="1" applyFill="1" applyBorder="1" applyAlignment="1">
      <alignment horizontal="center" vertical="center" wrapText="1"/>
    </xf>
    <xf numFmtId="0" fontId="58" fillId="24" borderId="18" xfId="0" applyFont="1" applyFill="1" applyBorder="1" applyAlignment="1">
      <alignment horizontal="center" vertical="center" wrapText="1"/>
    </xf>
    <xf numFmtId="0" fontId="58" fillId="24" borderId="23" xfId="0" applyFont="1" applyFill="1" applyBorder="1" applyAlignment="1">
      <alignment horizontal="center" vertical="center" wrapText="1"/>
    </xf>
    <xf numFmtId="0" fontId="59" fillId="0" borderId="0" xfId="0" applyFont="1"/>
    <xf numFmtId="0" fontId="58" fillId="24" borderId="22" xfId="0" applyFont="1" applyFill="1" applyBorder="1" applyAlignment="1">
      <alignment horizontal="center" wrapText="1"/>
    </xf>
    <xf numFmtId="0" fontId="58" fillId="24" borderId="21" xfId="0" applyFont="1" applyFill="1" applyBorder="1" applyAlignment="1">
      <alignment horizontal="center" vertical="top" wrapText="1"/>
    </xf>
    <xf numFmtId="0" fontId="58" fillId="24" borderId="0" xfId="0" applyFont="1" applyFill="1" applyBorder="1" applyAlignment="1">
      <alignment vertical="top" wrapText="1"/>
    </xf>
    <xf numFmtId="0" fontId="58" fillId="24" borderId="17" xfId="0" applyFont="1" applyFill="1" applyBorder="1" applyAlignment="1">
      <alignment horizontal="center" wrapText="1"/>
    </xf>
    <xf numFmtId="3" fontId="58" fillId="0" borderId="17" xfId="0" applyNumberFormat="1" applyFont="1" applyBorder="1" applyAlignment="1">
      <alignment horizontal="right" vertical="top" wrapText="1"/>
    </xf>
    <xf numFmtId="0" fontId="58" fillId="0" borderId="17" xfId="0" applyFont="1" applyBorder="1"/>
    <xf numFmtId="0" fontId="58" fillId="0" borderId="26" xfId="0" applyFont="1" applyBorder="1"/>
    <xf numFmtId="0" fontId="58" fillId="24" borderId="23" xfId="0" applyFont="1" applyFill="1" applyBorder="1" applyAlignment="1">
      <alignment horizontal="center" wrapText="1"/>
    </xf>
    <xf numFmtId="0" fontId="58" fillId="24" borderId="19" xfId="0" applyFont="1" applyFill="1" applyBorder="1" applyAlignment="1">
      <alignment horizontal="center" vertical="top" wrapText="1"/>
    </xf>
    <xf numFmtId="0" fontId="58" fillId="24" borderId="24" xfId="0" applyFont="1" applyFill="1" applyBorder="1" applyAlignment="1">
      <alignment horizontal="center" vertical="top" wrapText="1"/>
    </xf>
    <xf numFmtId="0" fontId="58" fillId="24" borderId="0" xfId="0" applyFont="1" applyFill="1" applyBorder="1" applyAlignment="1">
      <alignment horizontal="center" vertical="top" wrapText="1"/>
    </xf>
    <xf numFmtId="0" fontId="58" fillId="24" borderId="18" xfId="0" applyFont="1" applyFill="1" applyBorder="1" applyAlignment="1">
      <alignment horizontal="center" wrapText="1"/>
    </xf>
    <xf numFmtId="3" fontId="58" fillId="0" borderId="0" xfId="0" applyNumberFormat="1" applyFont="1" applyBorder="1" applyAlignment="1">
      <alignment horizontal="right" vertical="top" wrapText="1"/>
    </xf>
    <xf numFmtId="3" fontId="58" fillId="0" borderId="26" xfId="0" applyNumberFormat="1" applyFont="1" applyBorder="1" applyAlignment="1">
      <alignment horizontal="right" vertical="top" wrapText="1"/>
    </xf>
    <xf numFmtId="0" fontId="58" fillId="24" borderId="0" xfId="0" applyFont="1" applyFill="1" applyBorder="1" applyAlignment="1">
      <alignment horizontal="center" wrapText="1"/>
    </xf>
    <xf numFmtId="3" fontId="58" fillId="0" borderId="25" xfId="0" applyNumberFormat="1" applyFont="1" applyBorder="1" applyAlignment="1">
      <alignment horizontal="right" vertical="top" wrapText="1"/>
    </xf>
    <xf numFmtId="3" fontId="58" fillId="0" borderId="27" xfId="0" applyNumberFormat="1" applyFont="1" applyBorder="1" applyAlignment="1">
      <alignment horizontal="right" vertical="top" wrapText="1"/>
    </xf>
    <xf numFmtId="0" fontId="58" fillId="24" borderId="20" xfId="0" applyFont="1" applyFill="1" applyBorder="1" applyAlignment="1">
      <alignment horizontal="center" wrapText="1"/>
    </xf>
    <xf numFmtId="3" fontId="58" fillId="0" borderId="22" xfId="0" applyNumberFormat="1" applyFont="1" applyBorder="1" applyAlignment="1">
      <alignment horizontal="right" vertical="top" wrapText="1"/>
    </xf>
    <xf numFmtId="0" fontId="58" fillId="0" borderId="22" xfId="0" applyFont="1" applyBorder="1"/>
    <xf numFmtId="3" fontId="59" fillId="24" borderId="17" xfId="0" applyNumberFormat="1" applyFont="1" applyFill="1" applyBorder="1" applyAlignment="1">
      <alignment horizontal="right" vertical="top" wrapText="1"/>
    </xf>
    <xf numFmtId="0" fontId="59" fillId="0" borderId="0" xfId="0" applyFont="1" applyAlignment="1">
      <alignment horizontal="lef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0" fontId="59" fillId="0" borderId="17" xfId="0" applyFont="1" applyBorder="1" applyAlignment="1">
      <alignment horizontal="center"/>
    </xf>
    <xf numFmtId="3" fontId="59" fillId="0" borderId="17" xfId="0" applyNumberFormat="1" applyFont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3" fontId="59" fillId="0" borderId="17" xfId="0" applyNumberFormat="1" applyFont="1" applyFill="1" applyBorder="1" applyAlignment="1">
      <alignment horizontal="right"/>
    </xf>
    <xf numFmtId="3" fontId="59" fillId="25" borderId="17" xfId="0" applyNumberFormat="1" applyFont="1" applyFill="1" applyBorder="1" applyAlignment="1">
      <alignment horizontal="right"/>
    </xf>
    <xf numFmtId="0" fontId="59" fillId="24" borderId="17" xfId="0" applyFont="1" applyFill="1" applyBorder="1" applyAlignment="1">
      <alignment horizontal="center"/>
    </xf>
    <xf numFmtId="3" fontId="59" fillId="24" borderId="17" xfId="0" applyNumberFormat="1" applyFont="1" applyFill="1" applyBorder="1" applyAlignment="1">
      <alignment horizontal="right"/>
    </xf>
    <xf numFmtId="0" fontId="58" fillId="24" borderId="21" xfId="0" applyFont="1" applyFill="1" applyBorder="1" applyAlignment="1">
      <alignment horizontal="center" wrapText="1"/>
    </xf>
    <xf numFmtId="0" fontId="58" fillId="24" borderId="19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 wrapText="1"/>
    </xf>
    <xf numFmtId="3" fontId="59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/>
    <xf numFmtId="0" fontId="60" fillId="0" borderId="0" xfId="0" applyFont="1"/>
    <xf numFmtId="0" fontId="3" fillId="24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3" fontId="3" fillId="0" borderId="17" xfId="0" applyNumberFormat="1" applyFont="1" applyBorder="1" applyAlignment="1">
      <alignment horizontal="right" vertical="top" wrapText="1"/>
    </xf>
    <xf numFmtId="0" fontId="3" fillId="24" borderId="17" xfId="0" applyFont="1" applyFill="1" applyBorder="1" applyAlignment="1">
      <alignment horizontal="center" wrapText="1"/>
    </xf>
    <xf numFmtId="3" fontId="3" fillId="24" borderId="17" xfId="0" applyNumberFormat="1" applyFont="1" applyFill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center" vertical="top" wrapText="1"/>
    </xf>
    <xf numFmtId="3" fontId="3" fillId="0" borderId="17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/>
    </xf>
    <xf numFmtId="0" fontId="61" fillId="0" borderId="0" xfId="0" applyFont="1"/>
    <xf numFmtId="0" fontId="59" fillId="24" borderId="17" xfId="0" applyFont="1" applyFill="1" applyBorder="1" applyAlignment="1">
      <alignment horizontal="center" wrapText="1"/>
    </xf>
    <xf numFmtId="0" fontId="58" fillId="24" borderId="26" xfId="0" applyFont="1" applyFill="1" applyBorder="1" applyAlignment="1">
      <alignment horizontal="center" wrapText="1"/>
    </xf>
    <xf numFmtId="0" fontId="58" fillId="24" borderId="29" xfId="0" applyFont="1" applyFill="1" applyBorder="1" applyAlignment="1">
      <alignment horizontal="center" wrapText="1"/>
    </xf>
    <xf numFmtId="0" fontId="58" fillId="24" borderId="30" xfId="0" applyFont="1" applyFill="1" applyBorder="1" applyAlignment="1">
      <alignment horizontal="center" wrapText="1"/>
    </xf>
    <xf numFmtId="0" fontId="58" fillId="24" borderId="17" xfId="0" applyFont="1" applyFill="1" applyBorder="1" applyAlignment="1">
      <alignment horizontal="center" wrapText="1"/>
    </xf>
    <xf numFmtId="0" fontId="58" fillId="24" borderId="17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9" fillId="24" borderId="17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/>
    </xf>
    <xf numFmtId="0" fontId="59" fillId="24" borderId="26" xfId="0" applyFont="1" applyFill="1" applyBorder="1" applyAlignment="1">
      <alignment horizontal="left" vertical="center" wrapText="1"/>
    </xf>
    <xf numFmtId="0" fontId="59" fillId="24" borderId="29" xfId="0" applyFont="1" applyFill="1" applyBorder="1" applyAlignment="1">
      <alignment horizontal="left" vertical="center" wrapText="1"/>
    </xf>
    <xf numFmtId="0" fontId="59" fillId="24" borderId="30" xfId="0" applyFont="1" applyFill="1" applyBorder="1" applyAlignment="1">
      <alignment horizontal="left" vertical="center" wrapText="1"/>
    </xf>
    <xf numFmtId="0" fontId="59" fillId="24" borderId="17" xfId="0" applyFont="1" applyFill="1" applyBorder="1" applyAlignment="1">
      <alignment horizontal="left"/>
    </xf>
    <xf numFmtId="0" fontId="60" fillId="0" borderId="0" xfId="0" applyFont="1" applyAlignment="1">
      <alignment horizontal="center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showGridLines="0" tabSelected="1" topLeftCell="A4" workbookViewId="0">
      <selection activeCell="S7" sqref="S7"/>
    </sheetView>
  </sheetViews>
  <sheetFormatPr defaultRowHeight="13.2"/>
  <cols>
    <col min="1" max="1" width="1.6640625" customWidth="1"/>
    <col min="2" max="2" width="4.44140625" customWidth="1"/>
    <col min="3" max="4" width="4.109375" customWidth="1"/>
    <col min="5" max="5" width="6.33203125" customWidth="1"/>
    <col min="6" max="10" width="10.6640625" customWidth="1"/>
    <col min="11" max="11" width="11.44140625" bestFit="1" customWidth="1"/>
    <col min="12" max="13" width="10.6640625" customWidth="1"/>
    <col min="14" max="14" width="11.44140625" customWidth="1"/>
  </cols>
  <sheetData>
    <row r="1" spans="1:14">
      <c r="B1" s="9" t="s">
        <v>81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>
      <c r="B2" s="9" t="s">
        <v>104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>
      <c r="B3" s="9" t="s">
        <v>105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>
      <c r="B4" s="15" t="s">
        <v>107</v>
      </c>
      <c r="C4" s="15"/>
      <c r="D4" s="15"/>
      <c r="E4" s="15"/>
      <c r="F4" s="15"/>
      <c r="G4" s="10"/>
      <c r="H4" s="10"/>
      <c r="I4" s="10"/>
      <c r="J4" s="10"/>
      <c r="K4" s="10"/>
      <c r="L4" s="10"/>
      <c r="M4" s="10"/>
      <c r="N4" s="10"/>
    </row>
    <row r="5" spans="1:14">
      <c r="B5" s="15" t="s">
        <v>108</v>
      </c>
      <c r="C5" s="1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>
      <c r="B7" s="69" t="s">
        <v>73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>
      <c r="B8" s="15" t="s">
        <v>97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21" customHeight="1">
      <c r="B9" s="68" t="s">
        <v>102</v>
      </c>
      <c r="C9" s="68"/>
      <c r="D9" s="68"/>
      <c r="E9" s="68"/>
      <c r="F9" s="68" t="s">
        <v>83</v>
      </c>
      <c r="G9" s="68"/>
      <c r="H9" s="68"/>
      <c r="I9" s="68"/>
      <c r="J9" s="68"/>
      <c r="K9" s="68" t="s">
        <v>77</v>
      </c>
      <c r="L9" s="68"/>
      <c r="M9" s="68"/>
      <c r="N9" s="68"/>
    </row>
    <row r="10" spans="1:14" ht="15.75" customHeight="1">
      <c r="B10" s="68"/>
      <c r="C10" s="68"/>
      <c r="D10" s="68"/>
      <c r="E10" s="68"/>
      <c r="F10" s="68" t="s">
        <v>29</v>
      </c>
      <c r="G10" s="68"/>
      <c r="H10" s="68"/>
      <c r="I10" s="68" t="s">
        <v>30</v>
      </c>
      <c r="J10" s="68" t="s">
        <v>31</v>
      </c>
      <c r="K10" s="68" t="s">
        <v>79</v>
      </c>
      <c r="L10" s="68" t="s">
        <v>80</v>
      </c>
      <c r="M10" s="68" t="s">
        <v>31</v>
      </c>
      <c r="N10" s="68" t="s">
        <v>78</v>
      </c>
    </row>
    <row r="11" spans="1:14" ht="26.25" customHeight="1">
      <c r="B11" s="68"/>
      <c r="C11" s="68"/>
      <c r="D11" s="68"/>
      <c r="E11" s="68"/>
      <c r="F11" s="11" t="s">
        <v>32</v>
      </c>
      <c r="G11" s="11" t="s">
        <v>33</v>
      </c>
      <c r="H11" s="11" t="s">
        <v>57</v>
      </c>
      <c r="I11" s="68"/>
      <c r="J11" s="68"/>
      <c r="K11" s="68"/>
      <c r="L11" s="68"/>
      <c r="M11" s="68"/>
      <c r="N11" s="68"/>
    </row>
    <row r="12" spans="1:14">
      <c r="A12" s="6"/>
      <c r="B12" s="16"/>
      <c r="C12" s="17"/>
      <c r="D12" s="18"/>
      <c r="E12" s="19">
        <v>13</v>
      </c>
      <c r="F12" s="20">
        <v>21</v>
      </c>
      <c r="G12" s="20">
        <v>0</v>
      </c>
      <c r="H12" s="20">
        <f>F12+G12</f>
        <v>21</v>
      </c>
      <c r="I12" s="20"/>
      <c r="J12" s="20">
        <f>H12+I12</f>
        <v>21</v>
      </c>
      <c r="K12" s="21">
        <v>8</v>
      </c>
      <c r="L12" s="21"/>
      <c r="M12" s="22">
        <f>K12+L12</f>
        <v>8</v>
      </c>
      <c r="N12" s="21"/>
    </row>
    <row r="13" spans="1:14">
      <c r="A13" s="6"/>
      <c r="B13" s="23" t="s">
        <v>2</v>
      </c>
      <c r="C13" s="24" t="s">
        <v>1</v>
      </c>
      <c r="D13" s="18"/>
      <c r="E13" s="19">
        <v>12</v>
      </c>
      <c r="F13" s="20">
        <v>1</v>
      </c>
      <c r="G13" s="20">
        <v>0</v>
      </c>
      <c r="H13" s="20">
        <f t="shared" ref="H13:H24" si="0">F13+G13</f>
        <v>1</v>
      </c>
      <c r="I13" s="20"/>
      <c r="J13" s="20">
        <f t="shared" ref="J13:J52" si="1">H13+I13</f>
        <v>1</v>
      </c>
      <c r="K13" s="21"/>
      <c r="L13" s="21"/>
      <c r="M13" s="22">
        <f t="shared" ref="M13:M24" si="2">K13+L13</f>
        <v>0</v>
      </c>
      <c r="N13" s="21"/>
    </row>
    <row r="14" spans="1:14">
      <c r="A14" s="6"/>
      <c r="B14" s="23" t="s">
        <v>3</v>
      </c>
      <c r="C14" s="25"/>
      <c r="D14" s="26" t="s">
        <v>7</v>
      </c>
      <c r="E14" s="19">
        <v>11</v>
      </c>
      <c r="F14" s="20">
        <v>1</v>
      </c>
      <c r="G14" s="20">
        <v>0</v>
      </c>
      <c r="H14" s="20">
        <f t="shared" si="0"/>
        <v>1</v>
      </c>
      <c r="I14" s="20"/>
      <c r="J14" s="20">
        <f t="shared" si="1"/>
        <v>1</v>
      </c>
      <c r="K14" s="21"/>
      <c r="L14" s="21"/>
      <c r="M14" s="22">
        <f t="shared" si="2"/>
        <v>0</v>
      </c>
      <c r="N14" s="21"/>
    </row>
    <row r="15" spans="1:14">
      <c r="A15" s="6"/>
      <c r="B15" s="23" t="s">
        <v>2</v>
      </c>
      <c r="C15" s="24"/>
      <c r="D15" s="26" t="s">
        <v>11</v>
      </c>
      <c r="E15" s="19">
        <v>10</v>
      </c>
      <c r="F15" s="20">
        <v>3</v>
      </c>
      <c r="G15" s="20">
        <v>0</v>
      </c>
      <c r="H15" s="20">
        <f t="shared" si="0"/>
        <v>3</v>
      </c>
      <c r="I15" s="20"/>
      <c r="J15" s="20">
        <f t="shared" si="1"/>
        <v>3</v>
      </c>
      <c r="K15" s="21"/>
      <c r="L15" s="21"/>
      <c r="M15" s="22">
        <f t="shared" si="2"/>
        <v>0</v>
      </c>
      <c r="N15" s="21"/>
    </row>
    <row r="16" spans="1:14">
      <c r="A16" s="6"/>
      <c r="B16" s="23" t="s">
        <v>4</v>
      </c>
      <c r="C16" s="24"/>
      <c r="D16" s="26" t="s">
        <v>74</v>
      </c>
      <c r="E16" s="19">
        <v>9</v>
      </c>
      <c r="F16" s="20">
        <v>0</v>
      </c>
      <c r="G16" s="20">
        <v>0</v>
      </c>
      <c r="H16" s="20">
        <f t="shared" si="0"/>
        <v>0</v>
      </c>
      <c r="I16" s="20"/>
      <c r="J16" s="20">
        <f t="shared" si="1"/>
        <v>0</v>
      </c>
      <c r="K16" s="21"/>
      <c r="L16" s="21"/>
      <c r="M16" s="22">
        <f t="shared" si="2"/>
        <v>0</v>
      </c>
      <c r="N16" s="21"/>
    </row>
    <row r="17" spans="1:14">
      <c r="A17" s="6"/>
      <c r="B17" s="23" t="s">
        <v>5</v>
      </c>
      <c r="C17" s="24" t="s">
        <v>6</v>
      </c>
      <c r="D17" s="26" t="s">
        <v>56</v>
      </c>
      <c r="E17" s="19">
        <v>8</v>
      </c>
      <c r="F17" s="20">
        <v>1</v>
      </c>
      <c r="G17" s="20">
        <v>0</v>
      </c>
      <c r="H17" s="20">
        <f t="shared" si="0"/>
        <v>1</v>
      </c>
      <c r="I17" s="20"/>
      <c r="J17" s="20">
        <f t="shared" si="1"/>
        <v>1</v>
      </c>
      <c r="K17" s="21"/>
      <c r="L17" s="21"/>
      <c r="M17" s="22">
        <f t="shared" si="2"/>
        <v>0</v>
      </c>
      <c r="N17" s="21"/>
    </row>
    <row r="18" spans="1:14">
      <c r="A18" s="6"/>
      <c r="B18" s="23" t="s">
        <v>7</v>
      </c>
      <c r="C18" s="24"/>
      <c r="D18" s="26" t="s">
        <v>13</v>
      </c>
      <c r="E18" s="19">
        <v>7</v>
      </c>
      <c r="F18" s="20">
        <v>0</v>
      </c>
      <c r="G18" s="20">
        <v>0</v>
      </c>
      <c r="H18" s="20">
        <f t="shared" si="0"/>
        <v>0</v>
      </c>
      <c r="I18" s="20"/>
      <c r="J18" s="20">
        <f t="shared" si="1"/>
        <v>0</v>
      </c>
      <c r="K18" s="21"/>
      <c r="L18" s="21"/>
      <c r="M18" s="22">
        <f t="shared" si="2"/>
        <v>0</v>
      </c>
      <c r="N18" s="21"/>
    </row>
    <row r="19" spans="1:14">
      <c r="A19" s="6"/>
      <c r="B19" s="23" t="s">
        <v>8</v>
      </c>
      <c r="C19" s="25"/>
      <c r="D19" s="26" t="s">
        <v>5</v>
      </c>
      <c r="E19" s="19">
        <v>6</v>
      </c>
      <c r="F19" s="20">
        <v>0</v>
      </c>
      <c r="G19" s="20">
        <v>0</v>
      </c>
      <c r="H19" s="20">
        <f t="shared" si="0"/>
        <v>0</v>
      </c>
      <c r="I19" s="20"/>
      <c r="J19" s="20">
        <f t="shared" si="1"/>
        <v>0</v>
      </c>
      <c r="K19" s="21"/>
      <c r="L19" s="21"/>
      <c r="M19" s="22">
        <f t="shared" si="2"/>
        <v>0</v>
      </c>
      <c r="N19" s="21"/>
    </row>
    <row r="20" spans="1:14">
      <c r="A20" s="6"/>
      <c r="B20" s="23" t="s">
        <v>2</v>
      </c>
      <c r="C20" s="24"/>
      <c r="D20" s="26" t="s">
        <v>10</v>
      </c>
      <c r="E20" s="19">
        <v>5</v>
      </c>
      <c r="F20" s="20">
        <v>1</v>
      </c>
      <c r="G20" s="20">
        <v>0</v>
      </c>
      <c r="H20" s="20">
        <f t="shared" si="0"/>
        <v>1</v>
      </c>
      <c r="I20" s="20"/>
      <c r="J20" s="20">
        <f t="shared" si="1"/>
        <v>1</v>
      </c>
      <c r="K20" s="21"/>
      <c r="L20" s="21"/>
      <c r="M20" s="22">
        <f t="shared" si="2"/>
        <v>0</v>
      </c>
      <c r="N20" s="21"/>
    </row>
    <row r="21" spans="1:14">
      <c r="A21" s="6"/>
      <c r="B21" s="23"/>
      <c r="C21" s="24"/>
      <c r="D21" s="26" t="s">
        <v>13</v>
      </c>
      <c r="E21" s="19">
        <v>4</v>
      </c>
      <c r="F21" s="20">
        <v>0</v>
      </c>
      <c r="G21" s="20">
        <v>0</v>
      </c>
      <c r="H21" s="20">
        <f t="shared" si="0"/>
        <v>0</v>
      </c>
      <c r="I21" s="20"/>
      <c r="J21" s="20">
        <f t="shared" si="1"/>
        <v>0</v>
      </c>
      <c r="K21" s="21"/>
      <c r="L21" s="21"/>
      <c r="M21" s="22">
        <f t="shared" si="2"/>
        <v>0</v>
      </c>
      <c r="N21" s="21"/>
    </row>
    <row r="22" spans="1:14">
      <c r="A22" s="6"/>
      <c r="B22" s="23"/>
      <c r="C22" s="24" t="s">
        <v>2</v>
      </c>
      <c r="D22" s="18"/>
      <c r="E22" s="19">
        <v>3</v>
      </c>
      <c r="F22" s="20">
        <v>0</v>
      </c>
      <c r="G22" s="20">
        <v>3</v>
      </c>
      <c r="H22" s="20">
        <f t="shared" si="0"/>
        <v>3</v>
      </c>
      <c r="I22" s="20"/>
      <c r="J22" s="20">
        <f t="shared" si="1"/>
        <v>3</v>
      </c>
      <c r="K22" s="21"/>
      <c r="L22" s="21"/>
      <c r="M22" s="22">
        <f t="shared" si="2"/>
        <v>0</v>
      </c>
      <c r="N22" s="21"/>
    </row>
    <row r="23" spans="1:14">
      <c r="A23" s="6"/>
      <c r="B23" s="23"/>
      <c r="C23" s="24"/>
      <c r="D23" s="18"/>
      <c r="E23" s="19">
        <v>2</v>
      </c>
      <c r="F23" s="20">
        <v>0</v>
      </c>
      <c r="G23" s="20">
        <v>4</v>
      </c>
      <c r="H23" s="20">
        <f t="shared" si="0"/>
        <v>4</v>
      </c>
      <c r="I23" s="20"/>
      <c r="J23" s="20">
        <f t="shared" si="1"/>
        <v>4</v>
      </c>
      <c r="K23" s="21"/>
      <c r="L23" s="21"/>
      <c r="M23" s="22">
        <f t="shared" si="2"/>
        <v>0</v>
      </c>
      <c r="N23" s="21"/>
    </row>
    <row r="24" spans="1:14">
      <c r="A24" s="6"/>
      <c r="B24" s="27"/>
      <c r="C24" s="25"/>
      <c r="D24" s="18"/>
      <c r="E24" s="16">
        <v>1</v>
      </c>
      <c r="F24" s="20">
        <v>0</v>
      </c>
      <c r="G24" s="20">
        <v>1</v>
      </c>
      <c r="H24" s="20">
        <f t="shared" si="0"/>
        <v>1</v>
      </c>
      <c r="I24" s="20">
        <v>1</v>
      </c>
      <c r="J24" s="20">
        <f t="shared" si="1"/>
        <v>2</v>
      </c>
      <c r="K24" s="21"/>
      <c r="L24" s="21"/>
      <c r="M24" s="22">
        <f t="shared" si="2"/>
        <v>0</v>
      </c>
      <c r="N24" s="21"/>
    </row>
    <row r="25" spans="1:14">
      <c r="A25" s="6"/>
      <c r="B25" s="64" t="s">
        <v>34</v>
      </c>
      <c r="C25" s="65"/>
      <c r="D25" s="65"/>
      <c r="E25" s="66"/>
      <c r="F25" s="20">
        <f t="shared" ref="F25:N25" si="3">SUM(F12:F24)</f>
        <v>28</v>
      </c>
      <c r="G25" s="20">
        <f t="shared" si="3"/>
        <v>8</v>
      </c>
      <c r="H25" s="28">
        <f t="shared" si="3"/>
        <v>36</v>
      </c>
      <c r="I25" s="20">
        <f t="shared" si="3"/>
        <v>1</v>
      </c>
      <c r="J25" s="28">
        <f t="shared" si="3"/>
        <v>37</v>
      </c>
      <c r="K25" s="29">
        <f t="shared" si="3"/>
        <v>8</v>
      </c>
      <c r="L25" s="29">
        <f t="shared" si="3"/>
        <v>0</v>
      </c>
      <c r="M25" s="20">
        <f t="shared" si="3"/>
        <v>8</v>
      </c>
      <c r="N25" s="20">
        <f t="shared" si="3"/>
        <v>0</v>
      </c>
    </row>
    <row r="26" spans="1:14">
      <c r="A26" s="6"/>
      <c r="B26" s="23"/>
      <c r="C26" s="23"/>
      <c r="D26" s="30"/>
      <c r="E26" s="27">
        <v>13</v>
      </c>
      <c r="F26" s="20">
        <v>130</v>
      </c>
      <c r="G26" s="20">
        <v>0</v>
      </c>
      <c r="H26" s="20">
        <f>F26+G26</f>
        <v>130</v>
      </c>
      <c r="I26" s="20"/>
      <c r="J26" s="20">
        <f t="shared" si="1"/>
        <v>130</v>
      </c>
      <c r="K26" s="21">
        <v>17</v>
      </c>
      <c r="L26" s="21">
        <v>3</v>
      </c>
      <c r="M26" s="21">
        <f>K26+L26</f>
        <v>20</v>
      </c>
      <c r="N26" s="21">
        <v>3</v>
      </c>
    </row>
    <row r="27" spans="1:14">
      <c r="A27" s="6"/>
      <c r="B27" s="23"/>
      <c r="C27" s="23" t="s">
        <v>1</v>
      </c>
      <c r="D27" s="30"/>
      <c r="E27" s="19">
        <v>12</v>
      </c>
      <c r="F27" s="20">
        <v>3</v>
      </c>
      <c r="G27" s="20">
        <v>0</v>
      </c>
      <c r="H27" s="20">
        <f t="shared" ref="H27:H52" si="4">F27+G27</f>
        <v>3</v>
      </c>
      <c r="I27" s="20"/>
      <c r="J27" s="20">
        <f t="shared" si="1"/>
        <v>3</v>
      </c>
      <c r="K27" s="21"/>
      <c r="L27" s="21"/>
      <c r="M27" s="21">
        <f t="shared" ref="M27:M38" si="5">K27+L27</f>
        <v>0</v>
      </c>
      <c r="N27" s="21"/>
    </row>
    <row r="28" spans="1:14">
      <c r="A28" s="6"/>
      <c r="B28" s="23" t="s">
        <v>8</v>
      </c>
      <c r="C28" s="27"/>
      <c r="D28" s="30"/>
      <c r="E28" s="19">
        <v>11</v>
      </c>
      <c r="F28" s="20">
        <v>0</v>
      </c>
      <c r="G28" s="20">
        <v>0</v>
      </c>
      <c r="H28" s="20">
        <f t="shared" si="4"/>
        <v>0</v>
      </c>
      <c r="I28" s="20"/>
      <c r="J28" s="20">
        <f t="shared" si="1"/>
        <v>0</v>
      </c>
      <c r="K28" s="21"/>
      <c r="L28" s="21"/>
      <c r="M28" s="21">
        <f t="shared" si="5"/>
        <v>0</v>
      </c>
      <c r="N28" s="21"/>
    </row>
    <row r="29" spans="1:14">
      <c r="A29" s="6"/>
      <c r="B29" s="23" t="s">
        <v>9</v>
      </c>
      <c r="C29" s="23"/>
      <c r="D29" s="30" t="s">
        <v>75</v>
      </c>
      <c r="E29" s="19">
        <v>10</v>
      </c>
      <c r="F29" s="20">
        <v>1</v>
      </c>
      <c r="G29" s="20">
        <v>0</v>
      </c>
      <c r="H29" s="20">
        <f t="shared" si="4"/>
        <v>1</v>
      </c>
      <c r="I29" s="20"/>
      <c r="J29" s="20">
        <f t="shared" si="1"/>
        <v>1</v>
      </c>
      <c r="K29" s="21"/>
      <c r="L29" s="21"/>
      <c r="M29" s="21">
        <f t="shared" si="5"/>
        <v>0</v>
      </c>
      <c r="N29" s="21"/>
    </row>
    <row r="30" spans="1:14">
      <c r="A30" s="6"/>
      <c r="B30" s="23" t="s">
        <v>1</v>
      </c>
      <c r="C30" s="23"/>
      <c r="D30" s="30" t="s">
        <v>9</v>
      </c>
      <c r="E30" s="19">
        <v>9</v>
      </c>
      <c r="F30" s="20">
        <v>1</v>
      </c>
      <c r="G30" s="20">
        <v>0</v>
      </c>
      <c r="H30" s="20">
        <f t="shared" si="4"/>
        <v>1</v>
      </c>
      <c r="I30" s="20"/>
      <c r="J30" s="20">
        <f t="shared" si="1"/>
        <v>1</v>
      </c>
      <c r="K30" s="21"/>
      <c r="L30" s="21"/>
      <c r="M30" s="21">
        <f t="shared" si="5"/>
        <v>0</v>
      </c>
      <c r="N30" s="21"/>
    </row>
    <row r="31" spans="1:14">
      <c r="A31" s="6"/>
      <c r="B31" s="23" t="s">
        <v>3</v>
      </c>
      <c r="C31" s="23" t="s">
        <v>6</v>
      </c>
      <c r="D31" s="30" t="s">
        <v>76</v>
      </c>
      <c r="E31" s="19">
        <v>8</v>
      </c>
      <c r="F31" s="20">
        <v>2</v>
      </c>
      <c r="G31" s="20">
        <v>0</v>
      </c>
      <c r="H31" s="20">
        <f t="shared" si="4"/>
        <v>2</v>
      </c>
      <c r="I31" s="20"/>
      <c r="J31" s="20">
        <f t="shared" si="1"/>
        <v>2</v>
      </c>
      <c r="K31" s="21"/>
      <c r="L31" s="21"/>
      <c r="M31" s="21">
        <f t="shared" si="5"/>
        <v>0</v>
      </c>
      <c r="N31" s="21"/>
    </row>
    <row r="32" spans="1:14">
      <c r="A32" s="6"/>
      <c r="B32" s="23" t="s">
        <v>5</v>
      </c>
      <c r="C32" s="23"/>
      <c r="D32" s="30" t="s">
        <v>5</v>
      </c>
      <c r="E32" s="19">
        <v>7</v>
      </c>
      <c r="F32" s="20">
        <v>1</v>
      </c>
      <c r="G32" s="20">
        <v>0</v>
      </c>
      <c r="H32" s="20">
        <f t="shared" si="4"/>
        <v>1</v>
      </c>
      <c r="I32" s="20"/>
      <c r="J32" s="20">
        <f t="shared" si="1"/>
        <v>1</v>
      </c>
      <c r="K32" s="21"/>
      <c r="L32" s="21"/>
      <c r="M32" s="21">
        <f t="shared" si="5"/>
        <v>0</v>
      </c>
      <c r="N32" s="21"/>
    </row>
    <row r="33" spans="1:16">
      <c r="A33" s="6"/>
      <c r="B33" s="23" t="s">
        <v>1</v>
      </c>
      <c r="C33" s="23"/>
      <c r="D33" s="30" t="s">
        <v>10</v>
      </c>
      <c r="E33" s="19">
        <v>6</v>
      </c>
      <c r="F33" s="20">
        <v>3</v>
      </c>
      <c r="G33" s="20">
        <v>0</v>
      </c>
      <c r="H33" s="20">
        <f t="shared" si="4"/>
        <v>3</v>
      </c>
      <c r="I33" s="20"/>
      <c r="J33" s="20">
        <f t="shared" si="1"/>
        <v>3</v>
      </c>
      <c r="K33" s="21"/>
      <c r="L33" s="21"/>
      <c r="M33" s="21">
        <f t="shared" si="5"/>
        <v>0</v>
      </c>
      <c r="N33" s="21"/>
      <c r="P33">
        <v>5</v>
      </c>
    </row>
    <row r="34" spans="1:16">
      <c r="A34" s="6"/>
      <c r="B34" s="23" t="s">
        <v>10</v>
      </c>
      <c r="C34" s="16"/>
      <c r="D34" s="30"/>
      <c r="E34" s="19">
        <v>5</v>
      </c>
      <c r="F34" s="20">
        <v>2</v>
      </c>
      <c r="G34" s="20">
        <v>0</v>
      </c>
      <c r="H34" s="20">
        <f t="shared" si="4"/>
        <v>2</v>
      </c>
      <c r="I34" s="20"/>
      <c r="J34" s="20">
        <f t="shared" si="1"/>
        <v>2</v>
      </c>
      <c r="K34" s="21"/>
      <c r="L34" s="21"/>
      <c r="M34" s="21">
        <f t="shared" si="5"/>
        <v>0</v>
      </c>
      <c r="N34" s="21"/>
    </row>
    <row r="35" spans="1:16">
      <c r="A35" s="6"/>
      <c r="B35" s="23"/>
      <c r="C35" s="23"/>
      <c r="D35" s="30"/>
      <c r="E35" s="19">
        <v>4</v>
      </c>
      <c r="F35" s="20">
        <v>0</v>
      </c>
      <c r="G35" s="20">
        <v>0</v>
      </c>
      <c r="H35" s="20">
        <f t="shared" si="4"/>
        <v>0</v>
      </c>
      <c r="I35" s="20"/>
      <c r="J35" s="20">
        <f t="shared" si="1"/>
        <v>0</v>
      </c>
      <c r="K35" s="21"/>
      <c r="L35" s="21"/>
      <c r="M35" s="21">
        <f t="shared" si="5"/>
        <v>0</v>
      </c>
      <c r="N35" s="21"/>
    </row>
    <row r="36" spans="1:16">
      <c r="A36" s="6"/>
      <c r="B36" s="23"/>
      <c r="C36" s="23" t="s">
        <v>2</v>
      </c>
      <c r="D36" s="30"/>
      <c r="E36" s="19">
        <v>3</v>
      </c>
      <c r="F36" s="20">
        <v>0</v>
      </c>
      <c r="G36" s="20">
        <v>5</v>
      </c>
      <c r="H36" s="20">
        <f t="shared" si="4"/>
        <v>5</v>
      </c>
      <c r="I36" s="20"/>
      <c r="J36" s="20">
        <f t="shared" si="1"/>
        <v>5</v>
      </c>
      <c r="K36" s="21"/>
      <c r="L36" s="21"/>
      <c r="M36" s="21">
        <f t="shared" si="5"/>
        <v>0</v>
      </c>
      <c r="N36" s="21"/>
    </row>
    <row r="37" spans="1:16">
      <c r="A37" s="6"/>
      <c r="B37" s="23"/>
      <c r="C37" s="23"/>
      <c r="D37" s="30"/>
      <c r="E37" s="19">
        <v>2</v>
      </c>
      <c r="F37" s="20">
        <v>0</v>
      </c>
      <c r="G37" s="20">
        <v>5</v>
      </c>
      <c r="H37" s="20">
        <f t="shared" si="4"/>
        <v>5</v>
      </c>
      <c r="I37" s="20"/>
      <c r="J37" s="20">
        <f t="shared" si="1"/>
        <v>5</v>
      </c>
      <c r="K37" s="21"/>
      <c r="L37" s="21"/>
      <c r="M37" s="21">
        <f t="shared" si="5"/>
        <v>0</v>
      </c>
      <c r="N37" s="21"/>
    </row>
    <row r="38" spans="1:16">
      <c r="A38" s="6"/>
      <c r="B38" s="27"/>
      <c r="C38" s="27"/>
      <c r="D38" s="30"/>
      <c r="E38" s="16">
        <v>1</v>
      </c>
      <c r="F38" s="20">
        <v>0</v>
      </c>
      <c r="G38" s="20">
        <v>2</v>
      </c>
      <c r="H38" s="20">
        <f t="shared" si="4"/>
        <v>2</v>
      </c>
      <c r="I38" s="20">
        <v>3</v>
      </c>
      <c r="J38" s="20">
        <f t="shared" si="1"/>
        <v>5</v>
      </c>
      <c r="K38" s="21"/>
      <c r="L38" s="21"/>
      <c r="M38" s="21">
        <f t="shared" si="5"/>
        <v>0</v>
      </c>
      <c r="N38" s="21"/>
    </row>
    <row r="39" spans="1:16">
      <c r="A39" s="6"/>
      <c r="B39" s="64" t="s">
        <v>35</v>
      </c>
      <c r="C39" s="65"/>
      <c r="D39" s="65"/>
      <c r="E39" s="65"/>
      <c r="F39" s="29">
        <f t="shared" ref="F39:N39" si="6">SUM(F26:F38)</f>
        <v>143</v>
      </c>
      <c r="G39" s="20">
        <f t="shared" si="6"/>
        <v>12</v>
      </c>
      <c r="H39" s="31">
        <f t="shared" si="6"/>
        <v>155</v>
      </c>
      <c r="I39" s="32">
        <f t="shared" si="6"/>
        <v>3</v>
      </c>
      <c r="J39" s="28">
        <f t="shared" si="6"/>
        <v>158</v>
      </c>
      <c r="K39" s="29">
        <f t="shared" si="6"/>
        <v>17</v>
      </c>
      <c r="L39" s="20">
        <f t="shared" si="6"/>
        <v>3</v>
      </c>
      <c r="M39" s="28">
        <f t="shared" si="6"/>
        <v>20</v>
      </c>
      <c r="N39" s="29">
        <f t="shared" si="6"/>
        <v>3</v>
      </c>
      <c r="O39" s="7"/>
    </row>
    <row r="40" spans="1:16">
      <c r="A40" s="6"/>
      <c r="B40" s="16"/>
      <c r="C40" s="16"/>
      <c r="D40" s="33"/>
      <c r="E40" s="19">
        <v>13</v>
      </c>
      <c r="F40" s="20"/>
      <c r="G40" s="20"/>
      <c r="H40" s="20">
        <f t="shared" si="4"/>
        <v>0</v>
      </c>
      <c r="I40" s="20"/>
      <c r="J40" s="20">
        <f t="shared" si="1"/>
        <v>0</v>
      </c>
      <c r="K40" s="21"/>
      <c r="L40" s="21"/>
      <c r="M40" s="21">
        <f>K40+L40</f>
        <v>0</v>
      </c>
      <c r="N40" s="21"/>
    </row>
    <row r="41" spans="1:16">
      <c r="A41" s="6"/>
      <c r="B41" s="23" t="s">
        <v>2</v>
      </c>
      <c r="C41" s="23" t="s">
        <v>1</v>
      </c>
      <c r="D41" s="30" t="s">
        <v>55</v>
      </c>
      <c r="E41" s="19">
        <v>12</v>
      </c>
      <c r="F41" s="20"/>
      <c r="G41" s="20"/>
      <c r="H41" s="20">
        <f t="shared" si="4"/>
        <v>0</v>
      </c>
      <c r="I41" s="20"/>
      <c r="J41" s="20">
        <f t="shared" si="1"/>
        <v>0</v>
      </c>
      <c r="K41" s="21"/>
      <c r="L41" s="21"/>
      <c r="M41" s="21">
        <f t="shared" ref="M41:M52" si="7">K41+L41</f>
        <v>0</v>
      </c>
      <c r="N41" s="21"/>
    </row>
    <row r="42" spans="1:16">
      <c r="A42" s="6"/>
      <c r="B42" s="23" t="s">
        <v>11</v>
      </c>
      <c r="C42" s="23"/>
      <c r="D42" s="30" t="s">
        <v>11</v>
      </c>
      <c r="E42" s="19">
        <v>11</v>
      </c>
      <c r="F42" s="20"/>
      <c r="G42" s="20"/>
      <c r="H42" s="20">
        <f t="shared" si="4"/>
        <v>0</v>
      </c>
      <c r="I42" s="20"/>
      <c r="J42" s="20">
        <f t="shared" si="1"/>
        <v>0</v>
      </c>
      <c r="K42" s="21"/>
      <c r="L42" s="21"/>
      <c r="M42" s="21">
        <f t="shared" si="7"/>
        <v>0</v>
      </c>
      <c r="N42" s="21"/>
    </row>
    <row r="43" spans="1:16">
      <c r="A43" s="6"/>
      <c r="B43" s="23" t="s">
        <v>12</v>
      </c>
      <c r="C43" s="16"/>
      <c r="D43" s="30" t="s">
        <v>3</v>
      </c>
      <c r="E43" s="19">
        <v>10</v>
      </c>
      <c r="F43" s="20"/>
      <c r="G43" s="20"/>
      <c r="H43" s="20">
        <f t="shared" si="4"/>
        <v>0</v>
      </c>
      <c r="I43" s="20"/>
      <c r="J43" s="20">
        <f t="shared" si="1"/>
        <v>0</v>
      </c>
      <c r="K43" s="21"/>
      <c r="L43" s="21"/>
      <c r="M43" s="21">
        <f t="shared" si="7"/>
        <v>0</v>
      </c>
      <c r="N43" s="21"/>
    </row>
    <row r="44" spans="1:16">
      <c r="A44" s="6"/>
      <c r="B44" s="23" t="s">
        <v>5</v>
      </c>
      <c r="C44" s="23"/>
      <c r="D44" s="30" t="s">
        <v>76</v>
      </c>
      <c r="E44" s="19">
        <v>9</v>
      </c>
      <c r="F44" s="20"/>
      <c r="G44" s="20"/>
      <c r="H44" s="20">
        <f t="shared" si="4"/>
        <v>0</v>
      </c>
      <c r="I44" s="20"/>
      <c r="J44" s="20">
        <f t="shared" si="1"/>
        <v>0</v>
      </c>
      <c r="K44" s="21"/>
      <c r="L44" s="21"/>
      <c r="M44" s="21">
        <f t="shared" si="7"/>
        <v>0</v>
      </c>
      <c r="N44" s="21"/>
    </row>
    <row r="45" spans="1:16">
      <c r="A45" s="6"/>
      <c r="B45" s="23" t="s">
        <v>4</v>
      </c>
      <c r="C45" s="23" t="s">
        <v>6</v>
      </c>
      <c r="D45" s="30" t="s">
        <v>2</v>
      </c>
      <c r="E45" s="19">
        <v>8</v>
      </c>
      <c r="F45" s="20"/>
      <c r="G45" s="20"/>
      <c r="H45" s="20">
        <f t="shared" si="4"/>
        <v>0</v>
      </c>
      <c r="I45" s="20"/>
      <c r="J45" s="20">
        <f t="shared" si="1"/>
        <v>0</v>
      </c>
      <c r="K45" s="21"/>
      <c r="L45" s="21"/>
      <c r="M45" s="21">
        <f t="shared" si="7"/>
        <v>0</v>
      </c>
      <c r="N45" s="21"/>
    </row>
    <row r="46" spans="1:16">
      <c r="A46" s="6"/>
      <c r="B46" s="23" t="s">
        <v>5</v>
      </c>
      <c r="C46" s="23"/>
      <c r="D46" s="30" t="s">
        <v>75</v>
      </c>
      <c r="E46" s="19">
        <v>7</v>
      </c>
      <c r="F46" s="20"/>
      <c r="G46" s="20"/>
      <c r="H46" s="20">
        <f t="shared" si="4"/>
        <v>0</v>
      </c>
      <c r="I46" s="20"/>
      <c r="J46" s="20">
        <f t="shared" si="1"/>
        <v>0</v>
      </c>
      <c r="K46" s="21"/>
      <c r="L46" s="21"/>
      <c r="M46" s="21">
        <f t="shared" si="7"/>
        <v>0</v>
      </c>
      <c r="N46" s="21"/>
    </row>
    <row r="47" spans="1:16">
      <c r="A47" s="6"/>
      <c r="B47" s="23" t="s">
        <v>2</v>
      </c>
      <c r="C47" s="23"/>
      <c r="D47" s="30" t="s">
        <v>56</v>
      </c>
      <c r="E47" s="19">
        <v>6</v>
      </c>
      <c r="F47" s="20"/>
      <c r="G47" s="20"/>
      <c r="H47" s="20">
        <f t="shared" si="4"/>
        <v>0</v>
      </c>
      <c r="I47" s="20"/>
      <c r="J47" s="20">
        <f t="shared" si="1"/>
        <v>0</v>
      </c>
      <c r="K47" s="21"/>
      <c r="L47" s="21"/>
      <c r="M47" s="21">
        <f t="shared" si="7"/>
        <v>0</v>
      </c>
      <c r="N47" s="21"/>
    </row>
    <row r="48" spans="1:16">
      <c r="A48" s="6"/>
      <c r="B48" s="23" t="s">
        <v>13</v>
      </c>
      <c r="C48" s="16"/>
      <c r="D48" s="30" t="s">
        <v>3</v>
      </c>
      <c r="E48" s="19">
        <v>5</v>
      </c>
      <c r="F48" s="20"/>
      <c r="G48" s="20"/>
      <c r="H48" s="20">
        <f t="shared" si="4"/>
        <v>0</v>
      </c>
      <c r="I48" s="20"/>
      <c r="J48" s="20">
        <f t="shared" si="1"/>
        <v>0</v>
      </c>
      <c r="K48" s="21"/>
      <c r="L48" s="21"/>
      <c r="M48" s="21">
        <f t="shared" si="7"/>
        <v>0</v>
      </c>
      <c r="N48" s="21"/>
    </row>
    <row r="49" spans="1:14">
      <c r="A49" s="6"/>
      <c r="B49" s="23"/>
      <c r="C49" s="23"/>
      <c r="D49" s="30" t="s">
        <v>8</v>
      </c>
      <c r="E49" s="19">
        <v>4</v>
      </c>
      <c r="F49" s="20"/>
      <c r="G49" s="20"/>
      <c r="H49" s="20">
        <f t="shared" si="4"/>
        <v>0</v>
      </c>
      <c r="I49" s="20"/>
      <c r="J49" s="20">
        <f t="shared" si="1"/>
        <v>0</v>
      </c>
      <c r="K49" s="21"/>
      <c r="L49" s="21"/>
      <c r="M49" s="21">
        <f t="shared" si="7"/>
        <v>0</v>
      </c>
      <c r="N49" s="21"/>
    </row>
    <row r="50" spans="1:14">
      <c r="A50" s="6"/>
      <c r="B50" s="23"/>
      <c r="C50" s="23" t="s">
        <v>2</v>
      </c>
      <c r="D50" s="30" t="s">
        <v>2</v>
      </c>
      <c r="E50" s="19">
        <v>3</v>
      </c>
      <c r="F50" s="20"/>
      <c r="G50" s="20"/>
      <c r="H50" s="20">
        <f t="shared" si="4"/>
        <v>0</v>
      </c>
      <c r="I50" s="20"/>
      <c r="J50" s="20">
        <f t="shared" si="1"/>
        <v>0</v>
      </c>
      <c r="K50" s="21"/>
      <c r="L50" s="21"/>
      <c r="M50" s="21">
        <f t="shared" si="7"/>
        <v>0</v>
      </c>
      <c r="N50" s="21"/>
    </row>
    <row r="51" spans="1:14">
      <c r="A51" s="6"/>
      <c r="B51" s="23"/>
      <c r="C51" s="23"/>
      <c r="D51" s="30" t="s">
        <v>4</v>
      </c>
      <c r="E51" s="19">
        <v>2</v>
      </c>
      <c r="F51" s="20"/>
      <c r="G51" s="20"/>
      <c r="H51" s="20">
        <f t="shared" si="4"/>
        <v>0</v>
      </c>
      <c r="I51" s="20"/>
      <c r="J51" s="20">
        <f t="shared" si="1"/>
        <v>0</v>
      </c>
      <c r="K51" s="21"/>
      <c r="L51" s="21"/>
      <c r="M51" s="21">
        <f t="shared" si="7"/>
        <v>0</v>
      </c>
      <c r="N51" s="21"/>
    </row>
    <row r="52" spans="1:14">
      <c r="A52" s="6"/>
      <c r="B52" s="27"/>
      <c r="C52" s="30"/>
      <c r="D52" s="27"/>
      <c r="E52" s="16">
        <v>1</v>
      </c>
      <c r="F52" s="34"/>
      <c r="G52" s="34"/>
      <c r="H52" s="34">
        <f t="shared" si="4"/>
        <v>0</v>
      </c>
      <c r="I52" s="34"/>
      <c r="J52" s="34">
        <f t="shared" si="1"/>
        <v>0</v>
      </c>
      <c r="K52" s="35"/>
      <c r="L52" s="35"/>
      <c r="M52" s="35">
        <f t="shared" si="7"/>
        <v>0</v>
      </c>
      <c r="N52" s="35"/>
    </row>
    <row r="53" spans="1:14">
      <c r="B53" s="67" t="s">
        <v>36</v>
      </c>
      <c r="C53" s="67"/>
      <c r="D53" s="67"/>
      <c r="E53" s="67"/>
      <c r="F53" s="20">
        <f t="shared" ref="F53:N53" si="8">SUM(F40:F52)</f>
        <v>0</v>
      </c>
      <c r="G53" s="20">
        <f t="shared" si="8"/>
        <v>0</v>
      </c>
      <c r="H53" s="20">
        <f t="shared" si="8"/>
        <v>0</v>
      </c>
      <c r="I53" s="20">
        <f t="shared" si="8"/>
        <v>0</v>
      </c>
      <c r="J53" s="20">
        <f t="shared" si="8"/>
        <v>0</v>
      </c>
      <c r="K53" s="20">
        <f t="shared" si="8"/>
        <v>0</v>
      </c>
      <c r="L53" s="20">
        <f t="shared" si="8"/>
        <v>0</v>
      </c>
      <c r="M53" s="20">
        <f t="shared" si="8"/>
        <v>0</v>
      </c>
      <c r="N53" s="20">
        <f t="shared" si="8"/>
        <v>0</v>
      </c>
    </row>
    <row r="54" spans="1:14">
      <c r="B54" s="64" t="s">
        <v>84</v>
      </c>
      <c r="C54" s="65"/>
      <c r="D54" s="65"/>
      <c r="E54" s="66"/>
      <c r="F54" s="20"/>
      <c r="G54" s="20"/>
      <c r="H54" s="20"/>
      <c r="I54" s="20"/>
      <c r="J54" s="20"/>
      <c r="K54" s="20"/>
      <c r="L54" s="20"/>
      <c r="M54" s="20"/>
      <c r="N54" s="20"/>
    </row>
    <row r="55" spans="1:14">
      <c r="B55" s="63" t="s">
        <v>100</v>
      </c>
      <c r="C55" s="63"/>
      <c r="D55" s="63"/>
      <c r="E55" s="63"/>
      <c r="F55" s="36">
        <f t="shared" ref="F55:J55" si="9">+F25+F39+F53+F54</f>
        <v>171</v>
      </c>
      <c r="G55" s="36">
        <f t="shared" si="9"/>
        <v>20</v>
      </c>
      <c r="H55" s="36">
        <f t="shared" si="9"/>
        <v>191</v>
      </c>
      <c r="I55" s="36">
        <f t="shared" si="9"/>
        <v>4</v>
      </c>
      <c r="J55" s="36">
        <f t="shared" si="9"/>
        <v>195</v>
      </c>
      <c r="K55" s="36">
        <f>+K25+K39+K53+K54</f>
        <v>25</v>
      </c>
      <c r="L55" s="36">
        <f t="shared" ref="L55:N55" si="10">+L25+L39+L53+L54</f>
        <v>3</v>
      </c>
      <c r="M55" s="36">
        <f t="shared" si="10"/>
        <v>28</v>
      </c>
      <c r="N55" s="36">
        <f t="shared" si="10"/>
        <v>3</v>
      </c>
    </row>
    <row r="56" spans="1:14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>
      <c r="B57" s="10" t="s">
        <v>85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>
      <c r="B58" s="5"/>
    </row>
    <row r="59" spans="1:14">
      <c r="B59" s="5"/>
    </row>
    <row r="60" spans="1:14">
      <c r="B60" s="5"/>
    </row>
    <row r="61" spans="1:14">
      <c r="B61" s="5"/>
    </row>
    <row r="62" spans="1:14">
      <c r="B62" s="5"/>
    </row>
    <row r="63" spans="1:14">
      <c r="B63" s="5"/>
    </row>
    <row r="64" spans="1:14">
      <c r="B64" s="5"/>
    </row>
    <row r="65" spans="2:4">
      <c r="B65" s="5"/>
    </row>
    <row r="66" spans="2:4">
      <c r="B66" s="3"/>
    </row>
    <row r="67" spans="2:4">
      <c r="C67" s="3"/>
      <c r="D67" s="3"/>
    </row>
    <row r="68" spans="2:4">
      <c r="C68" s="3"/>
      <c r="D68" s="3"/>
    </row>
    <row r="69" spans="2:4">
      <c r="C69" s="3"/>
      <c r="D69" s="3"/>
    </row>
    <row r="70" spans="2:4">
      <c r="C70" s="3"/>
      <c r="D70" s="3"/>
    </row>
    <row r="71" spans="2:4">
      <c r="C71" s="3"/>
      <c r="D71" s="3"/>
    </row>
    <row r="72" spans="2:4">
      <c r="C72" s="3"/>
      <c r="D72" s="3"/>
    </row>
    <row r="73" spans="2:4">
      <c r="C73" s="3"/>
    </row>
    <row r="74" spans="2:4">
      <c r="C74" s="3"/>
    </row>
  </sheetData>
  <mergeCells count="16">
    <mergeCell ref="B7:N7"/>
    <mergeCell ref="B9:E11"/>
    <mergeCell ref="F9:J9"/>
    <mergeCell ref="I10:I11"/>
    <mergeCell ref="J10:J11"/>
    <mergeCell ref="F10:H10"/>
    <mergeCell ref="B55:E55"/>
    <mergeCell ref="B25:E25"/>
    <mergeCell ref="B39:E39"/>
    <mergeCell ref="B53:E53"/>
    <mergeCell ref="K9:N9"/>
    <mergeCell ref="K10:K11"/>
    <mergeCell ref="L10:L11"/>
    <mergeCell ref="M10:M11"/>
    <mergeCell ref="N10:N11"/>
    <mergeCell ref="B54:E54"/>
  </mergeCells>
  <phoneticPr fontId="2" type="noConversion"/>
  <pageMargins left="0.78740157499999996" right="0.78740157499999996" top="0.984251969" bottom="0.984251969" header="0.49212598499999999" footer="0.49212598499999999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showGridLines="0" workbookViewId="0">
      <selection activeCell="F5" sqref="F5"/>
    </sheetView>
  </sheetViews>
  <sheetFormatPr defaultRowHeight="13.2"/>
  <cols>
    <col min="1" max="1" width="3.109375" customWidth="1"/>
    <col min="2" max="8" width="17.6640625" customWidth="1"/>
  </cols>
  <sheetData>
    <row r="1" spans="2:10">
      <c r="B1" s="9" t="s">
        <v>81</v>
      </c>
      <c r="C1" s="10"/>
      <c r="D1" s="10"/>
      <c r="E1" s="10"/>
      <c r="F1" s="10"/>
      <c r="G1" s="10"/>
      <c r="H1" s="10"/>
    </row>
    <row r="2" spans="2:10">
      <c r="B2" s="9" t="s">
        <v>104</v>
      </c>
      <c r="C2" s="10"/>
      <c r="D2" s="10"/>
      <c r="E2" s="10"/>
      <c r="F2" s="10"/>
      <c r="G2" s="10"/>
      <c r="H2" s="10"/>
    </row>
    <row r="3" spans="2:10">
      <c r="B3" s="9" t="s">
        <v>105</v>
      </c>
      <c r="C3" s="10"/>
      <c r="D3" s="10"/>
      <c r="E3" s="10"/>
      <c r="F3" s="10"/>
      <c r="G3" s="10"/>
      <c r="H3" s="10"/>
    </row>
    <row r="4" spans="2:10">
      <c r="B4" s="15" t="s">
        <v>107</v>
      </c>
      <c r="C4" s="15"/>
      <c r="D4" s="10"/>
      <c r="E4" s="10"/>
      <c r="F4" s="10"/>
      <c r="G4" s="10"/>
      <c r="H4" s="10"/>
    </row>
    <row r="5" spans="2:10">
      <c r="B5" s="15" t="s">
        <v>108</v>
      </c>
      <c r="C5" s="15"/>
      <c r="D5" s="10"/>
      <c r="E5" s="10"/>
      <c r="F5" s="10"/>
      <c r="G5" s="10"/>
      <c r="H5" s="10"/>
    </row>
    <row r="6" spans="2:10">
      <c r="B6" s="10"/>
      <c r="C6" s="10"/>
      <c r="D6" s="10"/>
      <c r="E6" s="10"/>
      <c r="F6" s="10"/>
      <c r="G6" s="10"/>
      <c r="H6" s="10"/>
    </row>
    <row r="7" spans="2:10">
      <c r="B7" s="69" t="s">
        <v>73</v>
      </c>
      <c r="C7" s="69"/>
      <c r="D7" s="69"/>
      <c r="E7" s="69"/>
      <c r="F7" s="69"/>
      <c r="G7" s="69"/>
      <c r="H7" s="69"/>
    </row>
    <row r="8" spans="2:10">
      <c r="B8" s="37"/>
      <c r="C8" s="10"/>
      <c r="D8" s="10"/>
      <c r="E8" s="10"/>
      <c r="F8" s="10"/>
      <c r="G8" s="10"/>
      <c r="H8" s="10"/>
    </row>
    <row r="9" spans="2:10">
      <c r="B9" s="15" t="s">
        <v>98</v>
      </c>
      <c r="C9" s="10"/>
      <c r="D9" s="10"/>
      <c r="E9" s="10"/>
      <c r="F9" s="10"/>
      <c r="G9" s="10"/>
      <c r="H9" s="10"/>
    </row>
    <row r="10" spans="2:10" ht="15.75" customHeight="1">
      <c r="B10" s="68" t="s">
        <v>82</v>
      </c>
      <c r="C10" s="68" t="s">
        <v>29</v>
      </c>
      <c r="D10" s="68"/>
      <c r="E10" s="68"/>
      <c r="F10" s="68"/>
      <c r="G10" s="68" t="s">
        <v>30</v>
      </c>
      <c r="H10" s="68" t="s">
        <v>31</v>
      </c>
      <c r="I10" s="2"/>
    </row>
    <row r="11" spans="2:10" ht="30.75" customHeight="1">
      <c r="B11" s="68"/>
      <c r="C11" s="68" t="s">
        <v>38</v>
      </c>
      <c r="D11" s="68"/>
      <c r="E11" s="68"/>
      <c r="F11" s="68" t="s">
        <v>39</v>
      </c>
      <c r="G11" s="68"/>
      <c r="H11" s="68"/>
      <c r="I11" s="2"/>
    </row>
    <row r="12" spans="2:10" ht="15" customHeight="1">
      <c r="B12" s="68"/>
      <c r="C12" s="12" t="s">
        <v>40</v>
      </c>
      <c r="D12" s="12" t="s">
        <v>41</v>
      </c>
      <c r="E12" s="68" t="s">
        <v>57</v>
      </c>
      <c r="F12" s="68"/>
      <c r="G12" s="68"/>
      <c r="H12" s="68"/>
    </row>
    <row r="13" spans="2:10" ht="15" customHeight="1">
      <c r="B13" s="68"/>
      <c r="C13" s="14" t="s">
        <v>41</v>
      </c>
      <c r="D13" s="14" t="s">
        <v>15</v>
      </c>
      <c r="E13" s="68"/>
      <c r="F13" s="68"/>
      <c r="G13" s="68"/>
      <c r="H13" s="68"/>
    </row>
    <row r="14" spans="2:10" ht="15.75" customHeight="1">
      <c r="B14" s="68"/>
      <c r="C14" s="13" t="s">
        <v>16</v>
      </c>
      <c r="D14" s="13" t="s">
        <v>14</v>
      </c>
      <c r="E14" s="68"/>
      <c r="F14" s="68"/>
      <c r="G14" s="68"/>
      <c r="H14" s="68"/>
    </row>
    <row r="15" spans="2:10" ht="15.75" customHeight="1">
      <c r="B15" s="70" t="s">
        <v>67</v>
      </c>
      <c r="C15" s="70"/>
      <c r="D15" s="70"/>
      <c r="E15" s="70"/>
      <c r="F15" s="70"/>
      <c r="G15" s="70"/>
      <c r="H15" s="70"/>
      <c r="I15" s="2"/>
      <c r="J15" s="3"/>
    </row>
    <row r="16" spans="2:10">
      <c r="B16" s="38" t="s">
        <v>17</v>
      </c>
      <c r="C16" s="39">
        <v>0</v>
      </c>
      <c r="D16" s="39">
        <v>0</v>
      </c>
      <c r="E16" s="39">
        <f>C16+D16</f>
        <v>0</v>
      </c>
      <c r="F16" s="39">
        <v>1</v>
      </c>
      <c r="G16" s="39">
        <v>0</v>
      </c>
      <c r="H16" s="39">
        <f>E16+F16+G16</f>
        <v>1</v>
      </c>
    </row>
    <row r="17" spans="2:11">
      <c r="B17" s="38" t="s">
        <v>18</v>
      </c>
      <c r="C17" s="39">
        <v>14</v>
      </c>
      <c r="D17" s="39">
        <v>0</v>
      </c>
      <c r="E17" s="39">
        <f>C17+D17</f>
        <v>14</v>
      </c>
      <c r="F17" s="39">
        <v>3</v>
      </c>
      <c r="G17" s="39">
        <v>0</v>
      </c>
      <c r="H17" s="39">
        <f>E17+F17+G17</f>
        <v>17</v>
      </c>
    </row>
    <row r="18" spans="2:11">
      <c r="B18" s="38" t="s">
        <v>19</v>
      </c>
      <c r="C18" s="39">
        <v>24</v>
      </c>
      <c r="D18" s="39">
        <v>0</v>
      </c>
      <c r="E18" s="39">
        <f>C18+D18</f>
        <v>24</v>
      </c>
      <c r="F18" s="39">
        <v>1</v>
      </c>
      <c r="G18" s="39">
        <v>0</v>
      </c>
      <c r="H18" s="39">
        <f>E18+F18+G18</f>
        <v>25</v>
      </c>
    </row>
    <row r="19" spans="2:11">
      <c r="B19" s="38" t="s">
        <v>20</v>
      </c>
      <c r="C19" s="39">
        <v>16</v>
      </c>
      <c r="D19" s="39">
        <v>0</v>
      </c>
      <c r="E19" s="39">
        <f>C19+D19</f>
        <v>16</v>
      </c>
      <c r="F19" s="39">
        <v>6</v>
      </c>
      <c r="G19" s="39">
        <v>0</v>
      </c>
      <c r="H19" s="39">
        <f>E19+F19+G19</f>
        <v>22</v>
      </c>
      <c r="J19" s="5"/>
      <c r="K19" s="5"/>
    </row>
    <row r="20" spans="2:11">
      <c r="B20" s="40" t="s">
        <v>70</v>
      </c>
      <c r="C20" s="41">
        <f>SUM(C16:C19)</f>
        <v>54</v>
      </c>
      <c r="D20" s="41">
        <f>SUM(D16:D19)</f>
        <v>0</v>
      </c>
      <c r="E20" s="41">
        <f>C20+D20</f>
        <v>54</v>
      </c>
      <c r="F20" s="41">
        <f>SUM(F16:F19)</f>
        <v>11</v>
      </c>
      <c r="G20" s="41">
        <f>SUM(G16:G19)</f>
        <v>0</v>
      </c>
      <c r="H20" s="41">
        <f>E20+F20+G20</f>
        <v>65</v>
      </c>
    </row>
    <row r="21" spans="2:11">
      <c r="B21" s="71" t="s">
        <v>68</v>
      </c>
      <c r="C21" s="71"/>
      <c r="D21" s="71"/>
      <c r="E21" s="71"/>
      <c r="F21" s="71"/>
      <c r="G21" s="71"/>
      <c r="H21" s="71"/>
      <c r="I21" s="2"/>
    </row>
    <row r="22" spans="2:11" ht="15.75" customHeight="1">
      <c r="B22" s="38" t="s">
        <v>21</v>
      </c>
      <c r="C22" s="42">
        <v>63</v>
      </c>
      <c r="D22" s="42">
        <v>0</v>
      </c>
      <c r="E22" s="39">
        <f t="shared" ref="E22:E28" si="0">C22+D22</f>
        <v>63</v>
      </c>
      <c r="F22" s="43"/>
      <c r="G22" s="39">
        <v>1</v>
      </c>
      <c r="H22" s="39">
        <f>E22+G22</f>
        <v>64</v>
      </c>
    </row>
    <row r="23" spans="2:11" ht="15.75" customHeight="1">
      <c r="B23" s="38" t="s">
        <v>22</v>
      </c>
      <c r="C23" s="42">
        <v>5</v>
      </c>
      <c r="D23" s="42">
        <v>0</v>
      </c>
      <c r="E23" s="39">
        <f t="shared" si="0"/>
        <v>5</v>
      </c>
      <c r="F23" s="43"/>
      <c r="G23" s="39">
        <v>0</v>
      </c>
      <c r="H23" s="39">
        <f t="shared" ref="H23:H27" si="1">E23+G23</f>
        <v>5</v>
      </c>
    </row>
    <row r="24" spans="2:11" ht="15.75" customHeight="1">
      <c r="B24" s="38" t="s">
        <v>23</v>
      </c>
      <c r="C24" s="42">
        <v>20</v>
      </c>
      <c r="D24" s="42">
        <v>0</v>
      </c>
      <c r="E24" s="39">
        <f t="shared" si="0"/>
        <v>20</v>
      </c>
      <c r="F24" s="43"/>
      <c r="G24" s="39">
        <v>0</v>
      </c>
      <c r="H24" s="39">
        <f t="shared" si="1"/>
        <v>20</v>
      </c>
    </row>
    <row r="25" spans="2:11" ht="15.75" customHeight="1">
      <c r="B25" s="38" t="s">
        <v>24</v>
      </c>
      <c r="C25" s="42">
        <v>35</v>
      </c>
      <c r="D25" s="42">
        <v>0</v>
      </c>
      <c r="E25" s="39">
        <f t="shared" si="0"/>
        <v>35</v>
      </c>
      <c r="F25" s="43"/>
      <c r="G25" s="39">
        <v>3</v>
      </c>
      <c r="H25" s="39">
        <f t="shared" si="1"/>
        <v>38</v>
      </c>
    </row>
    <row r="26" spans="2:11" ht="15.75" customHeight="1">
      <c r="B26" s="38" t="s">
        <v>25</v>
      </c>
      <c r="C26" s="42">
        <v>8</v>
      </c>
      <c r="D26" s="42">
        <v>0</v>
      </c>
      <c r="E26" s="39">
        <f t="shared" si="0"/>
        <v>8</v>
      </c>
      <c r="F26" s="43"/>
      <c r="G26" s="39">
        <v>0</v>
      </c>
      <c r="H26" s="39">
        <f t="shared" si="1"/>
        <v>8</v>
      </c>
    </row>
    <row r="27" spans="2:11" ht="15.75" customHeight="1">
      <c r="B27" s="38" t="s">
        <v>26</v>
      </c>
      <c r="C27" s="42">
        <v>0</v>
      </c>
      <c r="D27" s="42">
        <v>0</v>
      </c>
      <c r="E27" s="39">
        <f t="shared" si="0"/>
        <v>0</v>
      </c>
      <c r="F27" s="43"/>
      <c r="G27" s="39">
        <v>0</v>
      </c>
      <c r="H27" s="39">
        <f t="shared" si="1"/>
        <v>0</v>
      </c>
    </row>
    <row r="28" spans="2:11">
      <c r="B28" s="40" t="s">
        <v>71</v>
      </c>
      <c r="C28" s="44">
        <f>SUM(C22:C27)</f>
        <v>131</v>
      </c>
      <c r="D28" s="44">
        <f>SUM(D22:D27)</f>
        <v>0</v>
      </c>
      <c r="E28" s="41">
        <f t="shared" si="0"/>
        <v>131</v>
      </c>
      <c r="F28" s="45"/>
      <c r="G28" s="41">
        <f>SUM(G22:G27)</f>
        <v>4</v>
      </c>
      <c r="H28" s="41">
        <f>E28+G28</f>
        <v>135</v>
      </c>
    </row>
    <row r="29" spans="2:11">
      <c r="B29" s="46" t="s">
        <v>0</v>
      </c>
      <c r="C29" s="47">
        <f>C20+C28</f>
        <v>185</v>
      </c>
      <c r="D29" s="47">
        <f>D20+D28</f>
        <v>0</v>
      </c>
      <c r="E29" s="47">
        <f>E20+E28</f>
        <v>185</v>
      </c>
      <c r="F29" s="47">
        <f>F20</f>
        <v>11</v>
      </c>
      <c r="G29" s="47">
        <f>+G28+G20</f>
        <v>4</v>
      </c>
      <c r="H29" s="47">
        <f>H20+H28</f>
        <v>200</v>
      </c>
    </row>
    <row r="30" spans="2:11">
      <c r="B30" s="8"/>
      <c r="C30" s="8"/>
      <c r="D30" s="8"/>
      <c r="E30" s="8"/>
      <c r="F30" s="8"/>
      <c r="G30" s="8"/>
      <c r="H30" s="8"/>
      <c r="J30" s="2"/>
    </row>
    <row r="31" spans="2:11">
      <c r="B31" s="10" t="s">
        <v>86</v>
      </c>
      <c r="C31" s="8"/>
      <c r="D31" s="8"/>
      <c r="E31" s="8"/>
      <c r="F31" s="8"/>
      <c r="G31" s="8"/>
      <c r="H31" s="8"/>
      <c r="J31" s="2"/>
    </row>
    <row r="32" spans="2:11">
      <c r="B32" s="3"/>
      <c r="J32" s="2"/>
    </row>
    <row r="33" spans="2:10">
      <c r="B33" s="3"/>
      <c r="J33" s="2"/>
    </row>
    <row r="34" spans="2:10">
      <c r="B34" s="3"/>
      <c r="J34" s="2"/>
    </row>
    <row r="35" spans="2:10">
      <c r="B35" s="3"/>
      <c r="J35" s="2"/>
    </row>
    <row r="36" spans="2:10">
      <c r="B36" s="3"/>
      <c r="J36" s="2"/>
    </row>
    <row r="37" spans="2:10">
      <c r="B37" s="3"/>
      <c r="J37" s="2"/>
    </row>
    <row r="38" spans="2:10">
      <c r="B38" s="3"/>
      <c r="J38" s="2"/>
    </row>
    <row r="39" spans="2:10">
      <c r="C39" s="3"/>
    </row>
    <row r="40" spans="2:10">
      <c r="C40" s="3"/>
    </row>
    <row r="41" spans="2:10">
      <c r="C41" s="4"/>
      <c r="G41" s="2"/>
    </row>
    <row r="42" spans="2:10">
      <c r="C42" s="3"/>
    </row>
    <row r="43" spans="2:10">
      <c r="C43" s="3"/>
    </row>
  </sheetData>
  <mergeCells count="10">
    <mergeCell ref="B7:H7"/>
    <mergeCell ref="B15:H15"/>
    <mergeCell ref="B21:H21"/>
    <mergeCell ref="F11:F14"/>
    <mergeCell ref="G10:G14"/>
    <mergeCell ref="H10:H14"/>
    <mergeCell ref="B10:B14"/>
    <mergeCell ref="E12:E14"/>
    <mergeCell ref="C11:E11"/>
    <mergeCell ref="C10:F10"/>
  </mergeCells>
  <phoneticPr fontId="2" type="noConversion"/>
  <pageMargins left="0.78740157499999996" right="0.78740157499999996" top="0.984251969" bottom="0.984251969" header="0.49212598499999999" footer="0.49212598499999999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showGridLines="0" workbookViewId="0">
      <selection activeCell="O6" sqref="O6"/>
    </sheetView>
  </sheetViews>
  <sheetFormatPr defaultRowHeight="13.2"/>
  <cols>
    <col min="1" max="1" width="1.88671875" customWidth="1"/>
    <col min="2" max="2" width="13.109375" customWidth="1"/>
    <col min="3" max="12" width="13.6640625" customWidth="1"/>
  </cols>
  <sheetData>
    <row r="1" spans="2:13">
      <c r="B1" s="9" t="s">
        <v>81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2:13">
      <c r="B2" s="9" t="s">
        <v>104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2:13">
      <c r="B3" s="9" t="s">
        <v>105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3">
      <c r="B4" s="15" t="s">
        <v>107</v>
      </c>
      <c r="C4" s="15"/>
      <c r="D4" s="10"/>
      <c r="E4" s="10"/>
      <c r="F4" s="10"/>
      <c r="G4" s="10"/>
      <c r="H4" s="10"/>
      <c r="I4" s="10"/>
      <c r="J4" s="10"/>
      <c r="K4" s="10"/>
      <c r="L4" s="10"/>
    </row>
    <row r="5" spans="2:13">
      <c r="B5" s="15" t="s">
        <v>108</v>
      </c>
      <c r="C5" s="10"/>
      <c r="D5" s="15"/>
      <c r="E5" s="10"/>
      <c r="F5" s="10"/>
      <c r="G5" s="10"/>
      <c r="H5" s="10"/>
      <c r="I5" s="10"/>
      <c r="J5" s="10"/>
      <c r="K5" s="10"/>
      <c r="L5" s="10"/>
    </row>
    <row r="6" spans="2:13">
      <c r="B6" s="15"/>
      <c r="C6" s="10"/>
      <c r="D6" s="15"/>
      <c r="E6" s="10"/>
      <c r="F6" s="10"/>
      <c r="G6" s="10"/>
      <c r="H6" s="10"/>
      <c r="I6" s="10"/>
      <c r="J6" s="10"/>
      <c r="K6" s="10"/>
      <c r="L6" s="10"/>
    </row>
    <row r="7" spans="2:13">
      <c r="B7" s="69" t="s">
        <v>73</v>
      </c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2:13" ht="2.2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2:13">
      <c r="B9" s="15" t="s">
        <v>42</v>
      </c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2:13" ht="15.75" customHeight="1">
      <c r="B10" s="68" t="s">
        <v>103</v>
      </c>
      <c r="C10" s="68" t="s">
        <v>43</v>
      </c>
      <c r="D10" s="68"/>
      <c r="E10" s="68"/>
      <c r="F10" s="68"/>
      <c r="G10" s="68"/>
      <c r="H10" s="68"/>
      <c r="I10" s="68"/>
      <c r="J10" s="68" t="s">
        <v>44</v>
      </c>
      <c r="K10" s="68" t="s">
        <v>45</v>
      </c>
      <c r="L10" s="68" t="s">
        <v>0</v>
      </c>
      <c r="M10" s="1"/>
    </row>
    <row r="11" spans="2:13">
      <c r="B11" s="68"/>
      <c r="C11" s="68" t="s">
        <v>46</v>
      </c>
      <c r="D11" s="68"/>
      <c r="E11" s="68"/>
      <c r="F11" s="68"/>
      <c r="G11" s="68" t="s">
        <v>47</v>
      </c>
      <c r="H11" s="68"/>
      <c r="I11" s="68"/>
      <c r="J11" s="68"/>
      <c r="K11" s="68"/>
      <c r="L11" s="68"/>
      <c r="M11" s="1"/>
    </row>
    <row r="12" spans="2:13" ht="63" customHeight="1">
      <c r="B12" s="68"/>
      <c r="C12" s="11" t="s">
        <v>48</v>
      </c>
      <c r="D12" s="11" t="s">
        <v>49</v>
      </c>
      <c r="E12" s="11" t="s">
        <v>50</v>
      </c>
      <c r="F12" s="11" t="s">
        <v>51</v>
      </c>
      <c r="G12" s="11" t="s">
        <v>58</v>
      </c>
      <c r="H12" s="11" t="s">
        <v>50</v>
      </c>
      <c r="I12" s="11" t="s">
        <v>51</v>
      </c>
      <c r="J12" s="68"/>
      <c r="K12" s="68"/>
      <c r="L12" s="68"/>
      <c r="M12" s="1"/>
    </row>
    <row r="13" spans="2:13" ht="20.25" customHeight="1">
      <c r="B13" s="72" t="s">
        <v>66</v>
      </c>
      <c r="C13" s="73"/>
      <c r="D13" s="73"/>
      <c r="E13" s="73"/>
      <c r="F13" s="73"/>
      <c r="G13" s="73"/>
      <c r="H13" s="73"/>
      <c r="I13" s="73"/>
      <c r="J13" s="73"/>
      <c r="K13" s="73"/>
      <c r="L13" s="74"/>
      <c r="M13" s="1"/>
    </row>
    <row r="14" spans="2:13">
      <c r="B14" s="38" t="s">
        <v>17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1</v>
      </c>
      <c r="K14" s="39">
        <v>0</v>
      </c>
      <c r="L14" s="39">
        <f>C14+D14+E14+F14+G14+H14+I14+J14+K14</f>
        <v>1</v>
      </c>
      <c r="M14" s="1"/>
    </row>
    <row r="15" spans="2:13">
      <c r="B15" s="38" t="s">
        <v>18</v>
      </c>
      <c r="C15" s="39">
        <v>7</v>
      </c>
      <c r="D15" s="39">
        <v>6</v>
      </c>
      <c r="E15" s="39">
        <v>1</v>
      </c>
      <c r="F15" s="39">
        <v>0</v>
      </c>
      <c r="G15" s="39">
        <v>0</v>
      </c>
      <c r="H15" s="39">
        <v>0</v>
      </c>
      <c r="I15" s="39">
        <v>0</v>
      </c>
      <c r="J15" s="39">
        <v>3</v>
      </c>
      <c r="K15" s="39">
        <v>0</v>
      </c>
      <c r="L15" s="39">
        <f>C15+D15+E15+F15+G15+H15+I15+J15+K15</f>
        <v>17</v>
      </c>
      <c r="M15" s="1"/>
    </row>
    <row r="16" spans="2:13">
      <c r="B16" s="38" t="s">
        <v>19</v>
      </c>
      <c r="C16" s="39">
        <v>18</v>
      </c>
      <c r="D16" s="39">
        <v>6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1</v>
      </c>
      <c r="K16" s="39">
        <v>0</v>
      </c>
      <c r="L16" s="39">
        <f>C16+D16+E16+F16+G16+H16+I16+J16+K16</f>
        <v>25</v>
      </c>
      <c r="M16" s="1"/>
    </row>
    <row r="17" spans="2:13">
      <c r="B17" s="38" t="s">
        <v>72</v>
      </c>
      <c r="C17" s="39">
        <v>12</v>
      </c>
      <c r="D17" s="39">
        <v>2</v>
      </c>
      <c r="E17" s="39">
        <v>2</v>
      </c>
      <c r="F17" s="39">
        <v>0</v>
      </c>
      <c r="G17" s="39">
        <v>0</v>
      </c>
      <c r="H17" s="39">
        <v>0</v>
      </c>
      <c r="I17" s="39">
        <v>0</v>
      </c>
      <c r="J17" s="39">
        <v>6</v>
      </c>
      <c r="K17" s="39">
        <v>0</v>
      </c>
      <c r="L17" s="39">
        <f>C17+D17+E17+F17+G17+H17+I17+J17+K17</f>
        <v>22</v>
      </c>
      <c r="M17" s="1"/>
    </row>
    <row r="18" spans="2:13">
      <c r="B18" s="38" t="s">
        <v>70</v>
      </c>
      <c r="C18" s="39">
        <f>SUM(C14:C17)</f>
        <v>37</v>
      </c>
      <c r="D18" s="39">
        <f t="shared" ref="D18:L18" si="0">SUM(D14:D17)</f>
        <v>14</v>
      </c>
      <c r="E18" s="39">
        <f t="shared" si="0"/>
        <v>3</v>
      </c>
      <c r="F18" s="39">
        <f t="shared" si="0"/>
        <v>0</v>
      </c>
      <c r="G18" s="39">
        <f t="shared" si="0"/>
        <v>0</v>
      </c>
      <c r="H18" s="39">
        <f t="shared" si="0"/>
        <v>0</v>
      </c>
      <c r="I18" s="39">
        <f t="shared" si="0"/>
        <v>0</v>
      </c>
      <c r="J18" s="39">
        <f t="shared" si="0"/>
        <v>11</v>
      </c>
      <c r="K18" s="39">
        <v>0</v>
      </c>
      <c r="L18" s="39">
        <f t="shared" si="0"/>
        <v>65</v>
      </c>
      <c r="M18" s="1"/>
    </row>
    <row r="19" spans="2:13">
      <c r="B19" s="75" t="s">
        <v>69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1"/>
    </row>
    <row r="20" spans="2:13">
      <c r="B20" s="38" t="s">
        <v>21</v>
      </c>
      <c r="C20" s="39">
        <v>43</v>
      </c>
      <c r="D20" s="39">
        <v>18</v>
      </c>
      <c r="E20" s="39">
        <v>1</v>
      </c>
      <c r="F20" s="39">
        <v>0</v>
      </c>
      <c r="G20" s="39">
        <v>0</v>
      </c>
      <c r="H20" s="39">
        <v>1</v>
      </c>
      <c r="I20" s="39">
        <v>0</v>
      </c>
      <c r="J20" s="43"/>
      <c r="K20" s="39">
        <v>1</v>
      </c>
      <c r="L20" s="39">
        <f t="shared" ref="L20:L26" si="1">C20+D20+E20+F20+G20+H20+I20+K20</f>
        <v>64</v>
      </c>
      <c r="M20" s="1"/>
    </row>
    <row r="21" spans="2:13">
      <c r="B21" s="38" t="s">
        <v>22</v>
      </c>
      <c r="C21" s="39">
        <v>3</v>
      </c>
      <c r="D21" s="39">
        <v>1</v>
      </c>
      <c r="E21" s="39">
        <v>1</v>
      </c>
      <c r="F21" s="39">
        <v>0</v>
      </c>
      <c r="G21" s="39">
        <v>0</v>
      </c>
      <c r="H21" s="39">
        <v>0</v>
      </c>
      <c r="I21" s="39">
        <v>0</v>
      </c>
      <c r="J21" s="43"/>
      <c r="K21" s="39">
        <v>0</v>
      </c>
      <c r="L21" s="39">
        <f t="shared" si="1"/>
        <v>5</v>
      </c>
      <c r="M21" s="1"/>
    </row>
    <row r="22" spans="2:13">
      <c r="B22" s="38" t="s">
        <v>23</v>
      </c>
      <c r="C22" s="39">
        <v>16</v>
      </c>
      <c r="D22" s="39">
        <v>3</v>
      </c>
      <c r="E22" s="39">
        <v>0</v>
      </c>
      <c r="F22" s="39">
        <v>0</v>
      </c>
      <c r="G22" s="39">
        <v>0</v>
      </c>
      <c r="H22" s="39">
        <v>1</v>
      </c>
      <c r="I22" s="39">
        <v>0</v>
      </c>
      <c r="J22" s="43"/>
      <c r="K22" s="39">
        <v>0</v>
      </c>
      <c r="L22" s="39">
        <f t="shared" si="1"/>
        <v>20</v>
      </c>
      <c r="M22" s="1"/>
    </row>
    <row r="23" spans="2:13">
      <c r="B23" s="38" t="s">
        <v>24</v>
      </c>
      <c r="C23" s="39">
        <v>31</v>
      </c>
      <c r="D23" s="39">
        <v>4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43"/>
      <c r="K23" s="39">
        <v>3</v>
      </c>
      <c r="L23" s="39">
        <f t="shared" si="1"/>
        <v>38</v>
      </c>
      <c r="M23" s="1"/>
    </row>
    <row r="24" spans="2:13">
      <c r="B24" s="38" t="s">
        <v>25</v>
      </c>
      <c r="C24" s="39">
        <v>4</v>
      </c>
      <c r="D24" s="39">
        <v>4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43"/>
      <c r="K24" s="39">
        <v>0</v>
      </c>
      <c r="L24" s="39">
        <f t="shared" si="1"/>
        <v>8</v>
      </c>
      <c r="M24" s="1"/>
    </row>
    <row r="25" spans="2:13">
      <c r="B25" s="38" t="s">
        <v>26</v>
      </c>
      <c r="C25" s="39">
        <v>0</v>
      </c>
      <c r="D25" s="39">
        <v>0</v>
      </c>
      <c r="E25" s="39">
        <v>0</v>
      </c>
      <c r="F25" s="39">
        <v>0</v>
      </c>
      <c r="G25" s="39"/>
      <c r="H25" s="39">
        <v>0</v>
      </c>
      <c r="I25" s="39">
        <v>0</v>
      </c>
      <c r="J25" s="43"/>
      <c r="K25" s="39">
        <v>0</v>
      </c>
      <c r="L25" s="39">
        <f t="shared" si="1"/>
        <v>0</v>
      </c>
      <c r="M25" s="1"/>
    </row>
    <row r="26" spans="2:13">
      <c r="B26" s="40" t="s">
        <v>71</v>
      </c>
      <c r="C26" s="41">
        <f>SUM(C20:C25)</f>
        <v>97</v>
      </c>
      <c r="D26" s="41">
        <f t="shared" ref="D26:I26" si="2">SUM(D20:D25)</f>
        <v>30</v>
      </c>
      <c r="E26" s="41">
        <f t="shared" si="2"/>
        <v>2</v>
      </c>
      <c r="F26" s="41">
        <f t="shared" si="2"/>
        <v>0</v>
      </c>
      <c r="G26" s="41">
        <f t="shared" si="2"/>
        <v>0</v>
      </c>
      <c r="H26" s="41">
        <f t="shared" si="2"/>
        <v>2</v>
      </c>
      <c r="I26" s="41">
        <f t="shared" si="2"/>
        <v>0</v>
      </c>
      <c r="J26" s="45"/>
      <c r="K26" s="41">
        <f>SUM(K20:K25)</f>
        <v>4</v>
      </c>
      <c r="L26" s="41">
        <f t="shared" si="1"/>
        <v>135</v>
      </c>
      <c r="M26" s="1"/>
    </row>
    <row r="27" spans="2:13">
      <c r="B27" s="46" t="s">
        <v>0</v>
      </c>
      <c r="C27" s="47">
        <f>C18+C26</f>
        <v>134</v>
      </c>
      <c r="D27" s="47">
        <f t="shared" ref="D27:L27" si="3">D18+D26</f>
        <v>44</v>
      </c>
      <c r="E27" s="47">
        <f t="shared" si="3"/>
        <v>5</v>
      </c>
      <c r="F27" s="47">
        <f t="shared" si="3"/>
        <v>0</v>
      </c>
      <c r="G27" s="47">
        <f t="shared" si="3"/>
        <v>0</v>
      </c>
      <c r="H27" s="47">
        <f t="shared" si="3"/>
        <v>2</v>
      </c>
      <c r="I27" s="47">
        <f t="shared" si="3"/>
        <v>0</v>
      </c>
      <c r="J27" s="47">
        <f t="shared" si="3"/>
        <v>11</v>
      </c>
      <c r="K27" s="47">
        <f t="shared" si="3"/>
        <v>4</v>
      </c>
      <c r="L27" s="47">
        <f t="shared" si="3"/>
        <v>200</v>
      </c>
      <c r="M27" s="1"/>
    </row>
    <row r="28" spans="2:13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2:13">
      <c r="B29" s="10" t="s">
        <v>87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6" spans="3:3">
      <c r="C36" s="3"/>
    </row>
    <row r="37" spans="3:3">
      <c r="C37" s="3"/>
    </row>
    <row r="38" spans="3:3">
      <c r="C38" s="3"/>
    </row>
    <row r="39" spans="3:3">
      <c r="C39" s="3"/>
    </row>
    <row r="40" spans="3:3">
      <c r="C40" s="3"/>
    </row>
    <row r="41" spans="3:3">
      <c r="C41" s="3"/>
    </row>
    <row r="42" spans="3:3">
      <c r="C42" s="3"/>
    </row>
    <row r="43" spans="3:3">
      <c r="C43" s="3"/>
    </row>
  </sheetData>
  <mergeCells count="10">
    <mergeCell ref="B7:L7"/>
    <mergeCell ref="B13:L13"/>
    <mergeCell ref="B19:L19"/>
    <mergeCell ref="K10:K12"/>
    <mergeCell ref="L10:L12"/>
    <mergeCell ref="C10:I10"/>
    <mergeCell ref="B10:B12"/>
    <mergeCell ref="C11:F11"/>
    <mergeCell ref="G11:I11"/>
    <mergeCell ref="J10:J12"/>
  </mergeCells>
  <phoneticPr fontId="2" type="noConversion"/>
  <pageMargins left="0.78740157499999996" right="0.78740157499999996" top="0.984251969" bottom="0.984251969" header="0.49212598499999999" footer="0.49212598499999999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workbookViewId="0">
      <selection activeCell="N3" sqref="N3"/>
    </sheetView>
  </sheetViews>
  <sheetFormatPr defaultRowHeight="13.2"/>
  <cols>
    <col min="1" max="1" width="1.88671875" customWidth="1"/>
    <col min="2" max="4" width="8.6640625" customWidth="1"/>
    <col min="5" max="8" width="17.6640625" customWidth="1"/>
    <col min="9" max="9" width="10.6640625" customWidth="1"/>
  </cols>
  <sheetData>
    <row r="1" spans="1:9">
      <c r="B1" s="9" t="s">
        <v>81</v>
      </c>
      <c r="C1" s="10"/>
      <c r="D1" s="10"/>
      <c r="E1" s="10"/>
      <c r="F1" s="10"/>
      <c r="G1" s="10"/>
      <c r="H1" s="10"/>
    </row>
    <row r="2" spans="1:9">
      <c r="B2" s="9" t="s">
        <v>104</v>
      </c>
      <c r="C2" s="10"/>
      <c r="D2" s="10"/>
      <c r="E2" s="10"/>
      <c r="F2" s="10"/>
      <c r="G2" s="10"/>
      <c r="H2" s="10"/>
    </row>
    <row r="3" spans="1:9">
      <c r="B3" s="9" t="s">
        <v>105</v>
      </c>
      <c r="C3" s="10"/>
      <c r="D3" s="10"/>
      <c r="E3" s="10"/>
      <c r="F3" s="10"/>
      <c r="G3" s="10"/>
      <c r="H3" s="10"/>
    </row>
    <row r="4" spans="1:9">
      <c r="B4" s="15" t="s">
        <v>107</v>
      </c>
      <c r="C4" s="15"/>
      <c r="D4" s="15"/>
      <c r="E4" s="10"/>
      <c r="F4" s="10"/>
      <c r="G4" s="10"/>
      <c r="H4" s="10"/>
    </row>
    <row r="5" spans="1:9">
      <c r="B5" s="15" t="s">
        <v>108</v>
      </c>
      <c r="C5" s="10"/>
      <c r="D5" s="15"/>
      <c r="E5" s="10"/>
      <c r="F5" s="10"/>
      <c r="G5" s="10"/>
      <c r="H5" s="10"/>
    </row>
    <row r="6" spans="1:9">
      <c r="B6" s="10"/>
      <c r="C6" s="10"/>
      <c r="D6" s="10"/>
      <c r="E6" s="10"/>
      <c r="F6" s="10"/>
      <c r="G6" s="10"/>
      <c r="H6" s="10"/>
    </row>
    <row r="7" spans="1:9">
      <c r="B7" s="69" t="s">
        <v>73</v>
      </c>
      <c r="C7" s="69"/>
      <c r="D7" s="69"/>
      <c r="E7" s="69"/>
      <c r="F7" s="69"/>
      <c r="G7" s="69"/>
      <c r="H7" s="69"/>
    </row>
    <row r="8" spans="1:9" ht="8.25" customHeight="1">
      <c r="B8" s="37"/>
      <c r="C8" s="10"/>
      <c r="D8" s="10"/>
      <c r="E8" s="10"/>
      <c r="F8" s="10"/>
      <c r="G8" s="10"/>
      <c r="H8" s="10"/>
    </row>
    <row r="9" spans="1:9">
      <c r="B9" s="15" t="s">
        <v>99</v>
      </c>
      <c r="C9" s="10"/>
      <c r="D9" s="10"/>
      <c r="E9" s="10"/>
      <c r="F9" s="10"/>
      <c r="G9" s="10"/>
      <c r="H9" s="10"/>
    </row>
    <row r="10" spans="1:9" ht="15.75" customHeight="1">
      <c r="B10" s="68" t="s">
        <v>101</v>
      </c>
      <c r="C10" s="68"/>
      <c r="D10" s="68"/>
      <c r="E10" s="68" t="s">
        <v>52</v>
      </c>
      <c r="F10" s="68"/>
      <c r="G10" s="68"/>
      <c r="H10" s="68"/>
      <c r="I10" s="2"/>
    </row>
    <row r="11" spans="1:9" ht="34.5" customHeight="1">
      <c r="B11" s="68"/>
      <c r="C11" s="68"/>
      <c r="D11" s="68"/>
      <c r="E11" s="11" t="s">
        <v>53</v>
      </c>
      <c r="F11" s="11" t="s">
        <v>88</v>
      </c>
      <c r="G11" s="11" t="s">
        <v>54</v>
      </c>
      <c r="H11" s="11" t="s">
        <v>31</v>
      </c>
    </row>
    <row r="12" spans="1:9">
      <c r="A12" s="6"/>
      <c r="B12" s="16"/>
      <c r="C12" s="26"/>
      <c r="D12" s="19">
        <v>13</v>
      </c>
      <c r="E12" s="20">
        <v>18</v>
      </c>
      <c r="F12" s="20">
        <v>3</v>
      </c>
      <c r="G12" s="20">
        <v>0</v>
      </c>
      <c r="H12" s="20">
        <f>E12+F12+G12</f>
        <v>21</v>
      </c>
    </row>
    <row r="13" spans="1:9">
      <c r="A13" s="6"/>
      <c r="B13" s="23" t="s">
        <v>2</v>
      </c>
      <c r="C13" s="26" t="s">
        <v>1</v>
      </c>
      <c r="D13" s="19">
        <v>12</v>
      </c>
      <c r="E13" s="20">
        <v>1</v>
      </c>
      <c r="F13" s="20"/>
      <c r="G13" s="20"/>
      <c r="H13" s="20">
        <f t="shared" ref="H13:H24" si="0">E13+F13+G13</f>
        <v>1</v>
      </c>
    </row>
    <row r="14" spans="1:9">
      <c r="A14" s="6"/>
      <c r="B14" s="23" t="s">
        <v>3</v>
      </c>
      <c r="C14" s="26"/>
      <c r="D14" s="19">
        <v>11</v>
      </c>
      <c r="E14" s="20">
        <v>0</v>
      </c>
      <c r="F14" s="20">
        <v>1</v>
      </c>
      <c r="G14" s="20"/>
      <c r="H14" s="20">
        <f t="shared" si="0"/>
        <v>1</v>
      </c>
    </row>
    <row r="15" spans="1:9">
      <c r="A15" s="6"/>
      <c r="B15" s="23" t="s">
        <v>2</v>
      </c>
      <c r="C15" s="17"/>
      <c r="D15" s="19">
        <v>10</v>
      </c>
      <c r="E15" s="20">
        <v>3</v>
      </c>
      <c r="F15" s="20"/>
      <c r="G15" s="20"/>
      <c r="H15" s="20">
        <f t="shared" si="0"/>
        <v>3</v>
      </c>
    </row>
    <row r="16" spans="1:9">
      <c r="A16" s="6"/>
      <c r="B16" s="23" t="s">
        <v>4</v>
      </c>
      <c r="C16" s="26"/>
      <c r="D16" s="19">
        <v>9</v>
      </c>
      <c r="E16" s="20">
        <v>0</v>
      </c>
      <c r="F16" s="20"/>
      <c r="G16" s="20"/>
      <c r="H16" s="20">
        <f t="shared" si="0"/>
        <v>0</v>
      </c>
    </row>
    <row r="17" spans="1:8">
      <c r="A17" s="6"/>
      <c r="B17" s="23" t="s">
        <v>5</v>
      </c>
      <c r="C17" s="26" t="s">
        <v>6</v>
      </c>
      <c r="D17" s="19">
        <v>8</v>
      </c>
      <c r="E17" s="20">
        <v>1</v>
      </c>
      <c r="F17" s="20"/>
      <c r="G17" s="20"/>
      <c r="H17" s="20">
        <f t="shared" si="0"/>
        <v>1</v>
      </c>
    </row>
    <row r="18" spans="1:8">
      <c r="A18" s="6"/>
      <c r="B18" s="23" t="s">
        <v>7</v>
      </c>
      <c r="C18" s="26"/>
      <c r="D18" s="19">
        <v>7</v>
      </c>
      <c r="E18" s="20">
        <v>0</v>
      </c>
      <c r="F18" s="20"/>
      <c r="G18" s="20"/>
      <c r="H18" s="20">
        <f t="shared" si="0"/>
        <v>0</v>
      </c>
    </row>
    <row r="19" spans="1:8">
      <c r="A19" s="6"/>
      <c r="B19" s="23" t="s">
        <v>8</v>
      </c>
      <c r="C19" s="26"/>
      <c r="D19" s="19">
        <v>6</v>
      </c>
      <c r="E19" s="20">
        <v>0</v>
      </c>
      <c r="F19" s="20"/>
      <c r="G19" s="20"/>
      <c r="H19" s="20">
        <f t="shared" si="0"/>
        <v>0</v>
      </c>
    </row>
    <row r="20" spans="1:8">
      <c r="A20" s="6"/>
      <c r="B20" s="23" t="s">
        <v>2</v>
      </c>
      <c r="C20" s="17"/>
      <c r="D20" s="19">
        <v>5</v>
      </c>
      <c r="E20" s="20">
        <v>0</v>
      </c>
      <c r="F20" s="20">
        <v>1</v>
      </c>
      <c r="G20" s="20"/>
      <c r="H20" s="20">
        <f t="shared" si="0"/>
        <v>1</v>
      </c>
    </row>
    <row r="21" spans="1:8">
      <c r="A21" s="6"/>
      <c r="B21" s="23"/>
      <c r="C21" s="26"/>
      <c r="D21" s="19">
        <v>4</v>
      </c>
      <c r="E21" s="20">
        <v>0</v>
      </c>
      <c r="F21" s="20"/>
      <c r="G21" s="20"/>
      <c r="H21" s="20">
        <f t="shared" si="0"/>
        <v>0</v>
      </c>
    </row>
    <row r="22" spans="1:8">
      <c r="A22" s="6"/>
      <c r="B22" s="23"/>
      <c r="C22" s="26" t="s">
        <v>2</v>
      </c>
      <c r="D22" s="19">
        <v>3</v>
      </c>
      <c r="E22" s="20">
        <v>3</v>
      </c>
      <c r="F22" s="20"/>
      <c r="G22" s="20"/>
      <c r="H22" s="20">
        <f t="shared" si="0"/>
        <v>3</v>
      </c>
    </row>
    <row r="23" spans="1:8">
      <c r="A23" s="6"/>
      <c r="B23" s="23"/>
      <c r="C23" s="26"/>
      <c r="D23" s="19">
        <v>2</v>
      </c>
      <c r="E23" s="20">
        <v>2</v>
      </c>
      <c r="F23" s="20">
        <v>2</v>
      </c>
      <c r="G23" s="20"/>
      <c r="H23" s="20">
        <f t="shared" si="0"/>
        <v>4</v>
      </c>
    </row>
    <row r="24" spans="1:8">
      <c r="A24" s="6"/>
      <c r="B24" s="27"/>
      <c r="C24" s="24"/>
      <c r="D24" s="16">
        <v>1</v>
      </c>
      <c r="E24" s="20">
        <v>1</v>
      </c>
      <c r="F24" s="20"/>
      <c r="G24" s="20"/>
      <c r="H24" s="20">
        <f t="shared" si="0"/>
        <v>1</v>
      </c>
    </row>
    <row r="25" spans="1:8" ht="15.75" customHeight="1">
      <c r="A25" s="6"/>
      <c r="B25" s="64" t="s">
        <v>34</v>
      </c>
      <c r="C25" s="65"/>
      <c r="D25" s="66"/>
      <c r="E25" s="20">
        <f>SUM(E12:E24)</f>
        <v>29</v>
      </c>
      <c r="F25" s="20">
        <f>SUM(F12:F24)</f>
        <v>7</v>
      </c>
      <c r="G25" s="20">
        <f>SUM(G12:G24)</f>
        <v>0</v>
      </c>
      <c r="H25" s="20">
        <f>SUM(H12:H24)</f>
        <v>36</v>
      </c>
    </row>
    <row r="26" spans="1:8">
      <c r="A26" s="6"/>
      <c r="B26" s="16"/>
      <c r="C26" s="48"/>
      <c r="D26" s="19">
        <v>13</v>
      </c>
      <c r="E26" s="20">
        <v>118</v>
      </c>
      <c r="F26" s="20">
        <v>12</v>
      </c>
      <c r="G26" s="20"/>
      <c r="H26" s="20">
        <f t="shared" ref="H26:H38" si="1">E26+F26+G26</f>
        <v>130</v>
      </c>
    </row>
    <row r="27" spans="1:8">
      <c r="A27" s="6"/>
      <c r="B27" s="23"/>
      <c r="C27" s="30" t="s">
        <v>1</v>
      </c>
      <c r="D27" s="19">
        <v>12</v>
      </c>
      <c r="E27" s="20">
        <v>3</v>
      </c>
      <c r="F27" s="20"/>
      <c r="G27" s="20"/>
      <c r="H27" s="20">
        <f t="shared" si="1"/>
        <v>3</v>
      </c>
    </row>
    <row r="28" spans="1:8">
      <c r="A28" s="6"/>
      <c r="B28" s="23" t="s">
        <v>8</v>
      </c>
      <c r="C28" s="30"/>
      <c r="D28" s="19">
        <v>11</v>
      </c>
      <c r="E28" s="20">
        <v>0</v>
      </c>
      <c r="F28" s="20"/>
      <c r="G28" s="20"/>
      <c r="H28" s="20">
        <f t="shared" si="1"/>
        <v>0</v>
      </c>
    </row>
    <row r="29" spans="1:8">
      <c r="A29" s="6"/>
      <c r="B29" s="23" t="s">
        <v>9</v>
      </c>
      <c r="C29" s="48"/>
      <c r="D29" s="19">
        <v>10</v>
      </c>
      <c r="E29" s="20">
        <v>1</v>
      </c>
      <c r="F29" s="20"/>
      <c r="G29" s="20"/>
      <c r="H29" s="20">
        <f t="shared" si="1"/>
        <v>1</v>
      </c>
    </row>
    <row r="30" spans="1:8">
      <c r="A30" s="6"/>
      <c r="B30" s="23" t="s">
        <v>1</v>
      </c>
      <c r="C30" s="30"/>
      <c r="D30" s="19">
        <v>9</v>
      </c>
      <c r="E30" s="20">
        <v>1</v>
      </c>
      <c r="F30" s="20"/>
      <c r="G30" s="20"/>
      <c r="H30" s="20">
        <f t="shared" si="1"/>
        <v>1</v>
      </c>
    </row>
    <row r="31" spans="1:8">
      <c r="A31" s="6"/>
      <c r="B31" s="23" t="s">
        <v>3</v>
      </c>
      <c r="C31" s="30" t="s">
        <v>6</v>
      </c>
      <c r="D31" s="19">
        <v>8</v>
      </c>
      <c r="E31" s="20">
        <v>2</v>
      </c>
      <c r="F31" s="20"/>
      <c r="G31" s="20"/>
      <c r="H31" s="20">
        <f t="shared" si="1"/>
        <v>2</v>
      </c>
    </row>
    <row r="32" spans="1:8">
      <c r="A32" s="6"/>
      <c r="B32" s="23" t="s">
        <v>5</v>
      </c>
      <c r="C32" s="30"/>
      <c r="D32" s="19">
        <v>7</v>
      </c>
      <c r="E32" s="20">
        <v>1</v>
      </c>
      <c r="F32" s="20"/>
      <c r="G32" s="20"/>
      <c r="H32" s="20">
        <f t="shared" si="1"/>
        <v>1</v>
      </c>
    </row>
    <row r="33" spans="1:8">
      <c r="A33" s="6"/>
      <c r="B33" s="23" t="s">
        <v>1</v>
      </c>
      <c r="C33" s="30"/>
      <c r="D33" s="19">
        <v>6</v>
      </c>
      <c r="E33" s="20">
        <v>3</v>
      </c>
      <c r="F33" s="20"/>
      <c r="G33" s="20"/>
      <c r="H33" s="20">
        <f t="shared" si="1"/>
        <v>3</v>
      </c>
    </row>
    <row r="34" spans="1:8">
      <c r="A34" s="6"/>
      <c r="B34" s="23" t="s">
        <v>10</v>
      </c>
      <c r="C34" s="48"/>
      <c r="D34" s="19">
        <v>5</v>
      </c>
      <c r="E34" s="20">
        <v>2</v>
      </c>
      <c r="F34" s="20"/>
      <c r="G34" s="20"/>
      <c r="H34" s="20">
        <f t="shared" si="1"/>
        <v>2</v>
      </c>
    </row>
    <row r="35" spans="1:8">
      <c r="A35" s="6"/>
      <c r="B35" s="23"/>
      <c r="C35" s="30"/>
      <c r="D35" s="19">
        <v>4</v>
      </c>
      <c r="E35" s="20">
        <v>0</v>
      </c>
      <c r="F35" s="20"/>
      <c r="G35" s="20"/>
      <c r="H35" s="20">
        <f t="shared" si="1"/>
        <v>0</v>
      </c>
    </row>
    <row r="36" spans="1:8">
      <c r="A36" s="6"/>
      <c r="B36" s="23"/>
      <c r="C36" s="30" t="s">
        <v>2</v>
      </c>
      <c r="D36" s="19">
        <v>3</v>
      </c>
      <c r="E36" s="20">
        <v>4</v>
      </c>
      <c r="F36" s="20">
        <v>1</v>
      </c>
      <c r="G36" s="20"/>
      <c r="H36" s="20">
        <f t="shared" si="1"/>
        <v>5</v>
      </c>
    </row>
    <row r="37" spans="1:8">
      <c r="A37" s="6"/>
      <c r="B37" s="23"/>
      <c r="C37" s="30"/>
      <c r="D37" s="19">
        <v>2</v>
      </c>
      <c r="E37" s="20">
        <v>5</v>
      </c>
      <c r="F37" s="20"/>
      <c r="G37" s="20"/>
      <c r="H37" s="20">
        <f t="shared" si="1"/>
        <v>5</v>
      </c>
    </row>
    <row r="38" spans="1:8">
      <c r="A38" s="6"/>
      <c r="B38" s="27"/>
      <c r="C38" s="49"/>
      <c r="D38" s="16">
        <v>1</v>
      </c>
      <c r="E38" s="20">
        <v>2</v>
      </c>
      <c r="F38" s="20"/>
      <c r="G38" s="20"/>
      <c r="H38" s="20">
        <f t="shared" si="1"/>
        <v>2</v>
      </c>
    </row>
    <row r="39" spans="1:8" ht="15.75" customHeight="1">
      <c r="A39" s="6"/>
      <c r="B39" s="64" t="s">
        <v>35</v>
      </c>
      <c r="C39" s="65"/>
      <c r="D39" s="66"/>
      <c r="E39" s="20">
        <f>SUM(E26:E38)</f>
        <v>142</v>
      </c>
      <c r="F39" s="20">
        <f>SUM(F26:F38)</f>
        <v>13</v>
      </c>
      <c r="G39" s="20">
        <f>SUM(G26:G38)</f>
        <v>0</v>
      </c>
      <c r="H39" s="20">
        <f>SUM(H26:H38)</f>
        <v>155</v>
      </c>
    </row>
    <row r="40" spans="1:8">
      <c r="A40" s="6"/>
      <c r="B40" s="16"/>
      <c r="C40" s="16"/>
      <c r="D40" s="19">
        <v>13</v>
      </c>
      <c r="E40" s="20"/>
      <c r="F40" s="20"/>
      <c r="G40" s="20"/>
      <c r="H40" s="20">
        <f t="shared" ref="H40:H52" si="2">E40+F40+G40</f>
        <v>0</v>
      </c>
    </row>
    <row r="41" spans="1:8">
      <c r="A41" s="6"/>
      <c r="B41" s="23" t="s">
        <v>2</v>
      </c>
      <c r="C41" s="30" t="s">
        <v>1</v>
      </c>
      <c r="D41" s="19">
        <v>12</v>
      </c>
      <c r="E41" s="20"/>
      <c r="F41" s="20"/>
      <c r="G41" s="20"/>
      <c r="H41" s="20">
        <f t="shared" si="2"/>
        <v>0</v>
      </c>
    </row>
    <row r="42" spans="1:8">
      <c r="A42" s="6"/>
      <c r="B42" s="23" t="s">
        <v>11</v>
      </c>
      <c r="C42" s="27"/>
      <c r="D42" s="19">
        <v>11</v>
      </c>
      <c r="E42" s="20"/>
      <c r="F42" s="20"/>
      <c r="G42" s="20"/>
      <c r="H42" s="20">
        <f t="shared" si="2"/>
        <v>0</v>
      </c>
    </row>
    <row r="43" spans="1:8">
      <c r="A43" s="6"/>
      <c r="B43" s="23" t="s">
        <v>12</v>
      </c>
      <c r="C43" s="30"/>
      <c r="D43" s="19">
        <v>10</v>
      </c>
      <c r="E43" s="20"/>
      <c r="F43" s="20"/>
      <c r="G43" s="20"/>
      <c r="H43" s="20">
        <f t="shared" si="2"/>
        <v>0</v>
      </c>
    </row>
    <row r="44" spans="1:8">
      <c r="A44" s="6"/>
      <c r="B44" s="23" t="s">
        <v>5</v>
      </c>
      <c r="C44" s="30"/>
      <c r="D44" s="19">
        <v>9</v>
      </c>
      <c r="E44" s="20"/>
      <c r="F44" s="20"/>
      <c r="G44" s="20"/>
      <c r="H44" s="20">
        <f t="shared" si="2"/>
        <v>0</v>
      </c>
    </row>
    <row r="45" spans="1:8">
      <c r="A45" s="6"/>
      <c r="B45" s="23" t="s">
        <v>4</v>
      </c>
      <c r="C45" s="30" t="s">
        <v>6</v>
      </c>
      <c r="D45" s="19">
        <v>8</v>
      </c>
      <c r="E45" s="20"/>
      <c r="F45" s="20"/>
      <c r="G45" s="20"/>
      <c r="H45" s="20">
        <f t="shared" si="2"/>
        <v>0</v>
      </c>
    </row>
    <row r="46" spans="1:8">
      <c r="A46" s="6"/>
      <c r="B46" s="23" t="s">
        <v>5</v>
      </c>
      <c r="C46" s="30"/>
      <c r="D46" s="19">
        <v>7</v>
      </c>
      <c r="E46" s="20"/>
      <c r="F46" s="20"/>
      <c r="G46" s="20"/>
      <c r="H46" s="20">
        <f t="shared" si="2"/>
        <v>0</v>
      </c>
    </row>
    <row r="47" spans="1:8">
      <c r="A47" s="6"/>
      <c r="B47" s="23" t="s">
        <v>2</v>
      </c>
      <c r="C47" s="30"/>
      <c r="D47" s="19">
        <v>6</v>
      </c>
      <c r="E47" s="20"/>
      <c r="F47" s="20"/>
      <c r="G47" s="20"/>
      <c r="H47" s="20">
        <f t="shared" si="2"/>
        <v>0</v>
      </c>
    </row>
    <row r="48" spans="1:8">
      <c r="A48" s="6"/>
      <c r="B48" s="23" t="s">
        <v>13</v>
      </c>
      <c r="C48" s="16"/>
      <c r="D48" s="19">
        <v>5</v>
      </c>
      <c r="E48" s="20"/>
      <c r="F48" s="20"/>
      <c r="G48" s="20"/>
      <c r="H48" s="20">
        <f t="shared" si="2"/>
        <v>0</v>
      </c>
    </row>
    <row r="49" spans="1:8">
      <c r="A49" s="6"/>
      <c r="B49" s="23"/>
      <c r="C49" s="30"/>
      <c r="D49" s="19">
        <v>4</v>
      </c>
      <c r="E49" s="20"/>
      <c r="F49" s="20"/>
      <c r="G49" s="20"/>
      <c r="H49" s="20">
        <f t="shared" si="2"/>
        <v>0</v>
      </c>
    </row>
    <row r="50" spans="1:8">
      <c r="A50" s="6"/>
      <c r="B50" s="23"/>
      <c r="C50" s="30" t="s">
        <v>2</v>
      </c>
      <c r="D50" s="19">
        <v>3</v>
      </c>
      <c r="E50" s="20"/>
      <c r="F50" s="20"/>
      <c r="G50" s="20"/>
      <c r="H50" s="20">
        <f t="shared" si="2"/>
        <v>0</v>
      </c>
    </row>
    <row r="51" spans="1:8">
      <c r="A51" s="6"/>
      <c r="B51" s="23"/>
      <c r="C51" s="30"/>
      <c r="D51" s="19">
        <v>2</v>
      </c>
      <c r="E51" s="20"/>
      <c r="F51" s="20"/>
      <c r="G51" s="20"/>
      <c r="H51" s="20">
        <f t="shared" si="2"/>
        <v>0</v>
      </c>
    </row>
    <row r="52" spans="1:8">
      <c r="A52" s="6"/>
      <c r="B52" s="27"/>
      <c r="C52" s="30"/>
      <c r="D52" s="16">
        <v>1</v>
      </c>
      <c r="E52" s="20"/>
      <c r="F52" s="20"/>
      <c r="G52" s="20"/>
      <c r="H52" s="20">
        <f t="shared" si="2"/>
        <v>0</v>
      </c>
    </row>
    <row r="53" spans="1:8" ht="15.75" customHeight="1">
      <c r="B53" s="67" t="s">
        <v>36</v>
      </c>
      <c r="C53" s="67"/>
      <c r="D53" s="67"/>
      <c r="E53" s="20">
        <f>SUM(E40:E52)</f>
        <v>0</v>
      </c>
      <c r="F53" s="20">
        <f>SUM(F40:F52)</f>
        <v>0</v>
      </c>
      <c r="G53" s="20">
        <f>SUM(G40:G52)</f>
        <v>0</v>
      </c>
      <c r="H53" s="20">
        <f>SUM(H40:H52)</f>
        <v>0</v>
      </c>
    </row>
    <row r="54" spans="1:8" ht="16.5" customHeight="1">
      <c r="B54" s="63" t="s">
        <v>37</v>
      </c>
      <c r="C54" s="63"/>
      <c r="D54" s="63"/>
      <c r="E54" s="36">
        <f>+E25+E39+E53</f>
        <v>171</v>
      </c>
      <c r="F54" s="36">
        <f>+F25+F39+F53</f>
        <v>20</v>
      </c>
      <c r="G54" s="36">
        <f>+G25+G39+G53</f>
        <v>0</v>
      </c>
      <c r="H54" s="36">
        <f>+H25+H39+H53</f>
        <v>191</v>
      </c>
    </row>
    <row r="55" spans="1:8" ht="16.5" customHeight="1">
      <c r="B55" s="50"/>
      <c r="C55" s="50"/>
      <c r="D55" s="50"/>
      <c r="E55" s="51"/>
      <c r="F55" s="51"/>
      <c r="G55" s="51"/>
      <c r="H55" s="51"/>
    </row>
    <row r="56" spans="1:8">
      <c r="B56" s="10" t="s">
        <v>89</v>
      </c>
      <c r="C56" s="10"/>
      <c r="D56" s="10"/>
      <c r="E56" s="10"/>
      <c r="F56" s="10"/>
      <c r="G56" s="10"/>
      <c r="H56" s="10"/>
    </row>
    <row r="57" spans="1:8">
      <c r="B57" s="10"/>
      <c r="C57" s="10" t="s">
        <v>90</v>
      </c>
      <c r="D57" s="10"/>
      <c r="E57" s="10"/>
      <c r="F57" s="10"/>
      <c r="G57" s="10"/>
      <c r="H57" s="10"/>
    </row>
    <row r="58" spans="1:8">
      <c r="B58" s="5"/>
    </row>
    <row r="59" spans="1:8">
      <c r="B59" s="5"/>
    </row>
    <row r="60" spans="1:8">
      <c r="B60" s="5"/>
    </row>
    <row r="61" spans="1:8">
      <c r="D61" s="3"/>
    </row>
    <row r="62" spans="1:8">
      <c r="D62" s="3"/>
    </row>
    <row r="63" spans="1:8">
      <c r="D63" s="3"/>
    </row>
    <row r="64" spans="1:8">
      <c r="D64" s="3"/>
    </row>
    <row r="65" spans="4:4">
      <c r="D65" s="3"/>
    </row>
  </sheetData>
  <mergeCells count="7">
    <mergeCell ref="B7:H7"/>
    <mergeCell ref="B10:D11"/>
    <mergeCell ref="E10:H10"/>
    <mergeCell ref="B54:D54"/>
    <mergeCell ref="B25:D25"/>
    <mergeCell ref="B39:D39"/>
    <mergeCell ref="B53:D53"/>
  </mergeCells>
  <phoneticPr fontId="2" type="noConversion"/>
  <pageMargins left="0.78740157499999996" right="0.78740157499999996" top="0.984251969" bottom="0.984251969" header="0.49212598499999999" footer="0.49212598499999999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showGridLines="0" workbookViewId="0">
      <selection activeCell="J9" sqref="J9"/>
    </sheetView>
  </sheetViews>
  <sheetFormatPr defaultRowHeight="13.2"/>
  <cols>
    <col min="1" max="1" width="2.109375" customWidth="1"/>
    <col min="2" max="2" width="32.5546875" customWidth="1"/>
    <col min="3" max="3" width="41.6640625" customWidth="1"/>
    <col min="4" max="4" width="22.44140625" customWidth="1"/>
  </cols>
  <sheetData>
    <row r="1" spans="2:6">
      <c r="B1" s="52" t="s">
        <v>81</v>
      </c>
      <c r="C1" s="5"/>
      <c r="D1" s="5"/>
    </row>
    <row r="2" spans="2:6">
      <c r="B2" s="52" t="s">
        <v>104</v>
      </c>
      <c r="C2" s="3"/>
      <c r="D2" s="3"/>
    </row>
    <row r="3" spans="2:6">
      <c r="B3" s="52" t="s">
        <v>105</v>
      </c>
      <c r="C3" s="3"/>
      <c r="D3" s="3"/>
    </row>
    <row r="4" spans="2:6">
      <c r="B4" s="53" t="s">
        <v>107</v>
      </c>
      <c r="C4" s="62"/>
      <c r="D4" s="3"/>
    </row>
    <row r="5" spans="2:6">
      <c r="B5" s="53" t="s">
        <v>108</v>
      </c>
      <c r="C5" s="62"/>
      <c r="D5" s="3"/>
    </row>
    <row r="6" spans="2:6">
      <c r="B6" s="5"/>
      <c r="C6" s="3"/>
      <c r="D6" s="3"/>
    </row>
    <row r="7" spans="2:6">
      <c r="B7" s="76" t="s">
        <v>73</v>
      </c>
      <c r="C7" s="76"/>
      <c r="D7" s="76"/>
    </row>
    <row r="8" spans="2:6" ht="17.25" customHeight="1">
      <c r="B8" s="53" t="s">
        <v>91</v>
      </c>
      <c r="C8" s="5"/>
      <c r="D8" s="5"/>
    </row>
    <row r="9" spans="2:6" ht="38.25" customHeight="1">
      <c r="B9" s="54" t="s">
        <v>92</v>
      </c>
      <c r="C9" s="54" t="s">
        <v>94</v>
      </c>
      <c r="D9" s="54" t="s">
        <v>93</v>
      </c>
    </row>
    <row r="10" spans="2:6">
      <c r="B10" s="55" t="s">
        <v>27</v>
      </c>
      <c r="C10" s="56"/>
      <c r="D10" s="56"/>
      <c r="F10" s="3"/>
    </row>
    <row r="11" spans="2:6">
      <c r="B11" s="55" t="s">
        <v>59</v>
      </c>
      <c r="C11" s="56"/>
      <c r="D11" s="56"/>
      <c r="F11" s="3"/>
    </row>
    <row r="12" spans="2:6">
      <c r="B12" s="55" t="s">
        <v>60</v>
      </c>
      <c r="C12" s="56"/>
      <c r="D12" s="56"/>
    </row>
    <row r="13" spans="2:6" ht="26.4">
      <c r="B13" s="61" t="s">
        <v>61</v>
      </c>
      <c r="C13" s="59" t="s">
        <v>106</v>
      </c>
      <c r="D13" s="60">
        <v>2</v>
      </c>
    </row>
    <row r="14" spans="2:6">
      <c r="B14" s="55" t="s">
        <v>62</v>
      </c>
      <c r="C14" s="56"/>
      <c r="D14" s="56"/>
    </row>
    <row r="15" spans="2:6">
      <c r="B15" s="55" t="s">
        <v>63</v>
      </c>
      <c r="C15" s="56"/>
      <c r="D15" s="56"/>
    </row>
    <row r="16" spans="2:6">
      <c r="B16" s="55" t="s">
        <v>64</v>
      </c>
      <c r="C16" s="56"/>
      <c r="D16" s="56"/>
    </row>
    <row r="17" spans="2:4">
      <c r="B17" s="55" t="s">
        <v>28</v>
      </c>
      <c r="C17" s="56"/>
      <c r="D17" s="56"/>
    </row>
    <row r="18" spans="2:4">
      <c r="B18" s="55"/>
      <c r="C18" s="56"/>
      <c r="D18" s="56"/>
    </row>
    <row r="19" spans="2:4">
      <c r="B19" s="55"/>
      <c r="C19" s="56"/>
      <c r="D19" s="56"/>
    </row>
    <row r="20" spans="2:4">
      <c r="B20" s="55"/>
      <c r="C20" s="56"/>
      <c r="D20" s="56"/>
    </row>
    <row r="21" spans="2:4" ht="15.75" customHeight="1">
      <c r="B21" s="57" t="s">
        <v>65</v>
      </c>
      <c r="C21" s="58"/>
      <c r="D21" s="58">
        <f>SUM(D10:D17)</f>
        <v>2</v>
      </c>
    </row>
    <row r="22" spans="2:4">
      <c r="B22" s="5"/>
      <c r="C22" s="5"/>
      <c r="D22" s="5"/>
    </row>
    <row r="23" spans="2:4">
      <c r="B23" s="5" t="s">
        <v>95</v>
      </c>
      <c r="C23" s="5"/>
      <c r="D23" s="5"/>
    </row>
    <row r="24" spans="2:4">
      <c r="B24" s="5" t="s">
        <v>96</v>
      </c>
      <c r="C24" s="5"/>
      <c r="D24" s="5"/>
    </row>
    <row r="30" spans="2:4">
      <c r="B30" s="3"/>
    </row>
    <row r="31" spans="2:4">
      <c r="B31" s="3"/>
    </row>
  </sheetData>
  <mergeCells count="1">
    <mergeCell ref="B7:D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IV-a</vt:lpstr>
      <vt:lpstr>ANEXO IV-b</vt:lpstr>
      <vt:lpstr>ANEXO IV-c</vt:lpstr>
      <vt:lpstr>ANEXO IV-d</vt:lpstr>
      <vt:lpstr>ANEXO IV-g</vt:lpstr>
    </vt:vector>
  </TitlesOfParts>
  <Company>STF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</cp:lastModifiedBy>
  <cp:lastPrinted>2015-07-20T17:03:11Z</cp:lastPrinted>
  <dcterms:created xsi:type="dcterms:W3CDTF">2010-01-11T15:46:31Z</dcterms:created>
  <dcterms:modified xsi:type="dcterms:W3CDTF">2016-04-25T21:08:08Z</dcterms:modified>
</cp:coreProperties>
</file>