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rh_supes\SEPROV\LOTAÇÃO\2022\Publicação no Transparência\"/>
    </mc:Choice>
  </mc:AlternateContent>
  <xr:revisionPtr revIDLastSave="0" documentId="13_ncr:1_{DA863901-F5F1-496A-992E-06358EA646C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Lotação CJF" sheetId="1" r:id="rId1"/>
    <sheet name="CJ'S" sheetId="7" r:id="rId2"/>
    <sheet name="Planilha4" sheetId="9" r:id="rId3"/>
    <sheet name="Planilha2" sheetId="2" state="hidden" r:id="rId4"/>
    <sheet name="Planilha3" sheetId="3" state="hidden" r:id="rId5"/>
  </sheets>
  <externalReferences>
    <externalReference r:id="rId6"/>
  </externalReferences>
  <definedNames>
    <definedName name="_xlnm._FilterDatabase" localSheetId="0" hidden="1">'Lotação CJF'!$A$119:$F$151</definedName>
    <definedName name="_xlnm.Print_Area" localSheetId="1">'CJ''S'!$A$1:$F$200</definedName>
    <definedName name="_xlnm.Print_Area" localSheetId="0">'Lotação CJF'!$A$1:$I$385</definedName>
  </definedNames>
  <calcPr calcId="191029"/>
  <pivotCaches>
    <pivotCache cacheId="0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2" i="1" l="1"/>
  <c r="I261" i="1"/>
  <c r="D58" i="1"/>
  <c r="D52" i="1"/>
  <c r="D327" i="1"/>
  <c r="D282" i="1" l="1"/>
  <c r="D158" i="7"/>
  <c r="D126" i="7"/>
  <c r="D370" i="1" l="1"/>
  <c r="D280" i="1"/>
  <c r="D218" i="1"/>
  <c r="D311" i="1"/>
  <c r="D312" i="1"/>
  <c r="D170" i="1"/>
  <c r="D169" i="1"/>
  <c r="F187" i="7" l="1"/>
  <c r="D184" i="7"/>
  <c r="D182" i="7"/>
  <c r="F176" i="7"/>
  <c r="D173" i="7"/>
  <c r="F164" i="7"/>
  <c r="F149" i="7"/>
  <c r="D144" i="7"/>
  <c r="F134" i="7"/>
  <c r="F119" i="7"/>
  <c r="F118" i="7"/>
  <c r="F117" i="7"/>
  <c r="F109" i="7"/>
  <c r="D106" i="7"/>
  <c r="D103" i="7"/>
  <c r="F97" i="7"/>
  <c r="D90" i="7"/>
  <c r="F84" i="7"/>
  <c r="D80" i="7"/>
  <c r="F75" i="7"/>
  <c r="D69" i="7"/>
  <c r="D68" i="7"/>
  <c r="F61" i="7"/>
  <c r="D56" i="7"/>
  <c r="F47" i="7"/>
  <c r="D44" i="7"/>
  <c r="F46" i="7" s="1"/>
  <c r="F31" i="7"/>
  <c r="D27" i="7"/>
  <c r="F21" i="7"/>
  <c r="D17" i="7"/>
  <c r="F12" i="7"/>
  <c r="F83" i="7" l="1"/>
  <c r="F192" i="7"/>
  <c r="F193" i="7"/>
  <c r="F194" i="7"/>
  <c r="F195" i="7"/>
  <c r="F198" i="7"/>
  <c r="F197" i="7"/>
  <c r="F73" i="7"/>
  <c r="F163" i="7"/>
  <c r="F108" i="7"/>
  <c r="F132" i="7"/>
  <c r="F148" i="7"/>
  <c r="F59" i="7"/>
  <c r="F133" i="7"/>
  <c r="F96" i="7"/>
  <c r="F147" i="7"/>
  <c r="F82" i="7"/>
  <c r="F60" i="7"/>
  <c r="F19" i="7"/>
  <c r="F30" i="7"/>
  <c r="F45" i="7"/>
  <c r="F29" i="7"/>
  <c r="F20" i="7"/>
  <c r="F162" i="7"/>
  <c r="F174" i="7"/>
  <c r="F10" i="7"/>
  <c r="F175" i="7"/>
  <c r="F11" i="7"/>
  <c r="F107" i="7"/>
  <c r="F185" i="7"/>
  <c r="F95" i="7"/>
  <c r="F186" i="7"/>
  <c r="F74" i="7"/>
  <c r="D172" i="1"/>
  <c r="D166" i="1"/>
  <c r="D55" i="1"/>
  <c r="D353" i="1"/>
  <c r="F199" i="7" l="1"/>
  <c r="F196" i="7"/>
  <c r="F200" i="7" s="1"/>
  <c r="D352" i="1"/>
  <c r="D156" i="1"/>
  <c r="D290" i="1" l="1"/>
  <c r="D221" i="1"/>
  <c r="D287" i="1" l="1"/>
  <c r="D247" i="1"/>
  <c r="D246" i="1"/>
  <c r="D308" i="1"/>
  <c r="D278" i="1"/>
  <c r="D17" i="1"/>
  <c r="I310" i="1" l="1"/>
  <c r="I313" i="1"/>
  <c r="I314" i="1"/>
  <c r="I311" i="1"/>
  <c r="I312" i="1"/>
  <c r="D286" i="1"/>
  <c r="D277" i="1" l="1"/>
  <c r="D336" i="1" l="1"/>
  <c r="F151" i="1" l="1"/>
  <c r="F187" i="1"/>
  <c r="F250" i="1"/>
  <c r="F299" i="1"/>
  <c r="F321" i="1"/>
  <c r="F345" i="1"/>
  <c r="F374" i="1"/>
  <c r="F24" i="1" l="1"/>
  <c r="D50" i="1" l="1"/>
  <c r="F115" i="1" l="1"/>
  <c r="D295" i="1" l="1"/>
  <c r="D110" i="1" l="1"/>
  <c r="F94" i="1" l="1"/>
  <c r="F62" i="1"/>
  <c r="D90" i="1" l="1"/>
  <c r="D274" i="1" l="1"/>
  <c r="I208" i="1" l="1"/>
  <c r="F210" i="1"/>
  <c r="F209" i="1"/>
  <c r="F208" i="1"/>
  <c r="F160" i="1"/>
  <c r="D351" i="1" l="1"/>
  <c r="D135" i="1" l="1"/>
  <c r="D128" i="1"/>
  <c r="F38" i="1" l="1"/>
  <c r="D31" i="1"/>
  <c r="D122" i="1" l="1"/>
  <c r="D363" i="1" l="1"/>
  <c r="D239" i="1" l="1"/>
  <c r="I209" i="1" l="1"/>
  <c r="I207" i="1"/>
  <c r="I206" i="1"/>
  <c r="I205" i="1"/>
  <c r="I204" i="1"/>
  <c r="I210" i="1" l="1"/>
  <c r="D330" i="1" l="1"/>
  <c r="D331" i="1"/>
  <c r="D337" i="1"/>
  <c r="D123" i="1" l="1"/>
  <c r="D105" i="1"/>
  <c r="D101" i="1"/>
  <c r="D85" i="1"/>
  <c r="D12" i="1"/>
  <c r="D238" i="1"/>
  <c r="D362" i="1"/>
  <c r="D368" i="1"/>
  <c r="D364" i="1"/>
  <c r="I102" i="1" l="1"/>
  <c r="I104" i="1"/>
  <c r="I101" i="1"/>
  <c r="F249" i="1"/>
  <c r="I69" i="1"/>
  <c r="F92" i="1"/>
  <c r="F93" i="1"/>
  <c r="I70" i="1"/>
  <c r="F113" i="1"/>
  <c r="F114" i="1"/>
  <c r="I222" i="1"/>
  <c r="I218" i="1"/>
  <c r="I221" i="1"/>
  <c r="I219" i="1"/>
  <c r="F248" i="1"/>
  <c r="I220" i="1"/>
  <c r="I217" i="1"/>
  <c r="I100" i="1"/>
  <c r="I73" i="1"/>
  <c r="I72" i="1"/>
  <c r="I71" i="1"/>
  <c r="I68" i="1"/>
  <c r="D46" i="1"/>
  <c r="I223" i="1" l="1"/>
  <c r="I74" i="1"/>
  <c r="D339" i="1"/>
  <c r="I330" i="1" s="1"/>
  <c r="I332" i="1" l="1"/>
  <c r="I333" i="1"/>
  <c r="I331" i="1"/>
  <c r="I329" i="1"/>
  <c r="F343" i="1"/>
  <c r="F344" i="1"/>
  <c r="I328" i="1"/>
  <c r="D16" i="1" l="1"/>
  <c r="D15" i="1"/>
  <c r="D14" i="1"/>
  <c r="F23" i="1" l="1"/>
  <c r="I12" i="1"/>
  <c r="I14" i="1"/>
  <c r="I13" i="1"/>
  <c r="I11" i="1"/>
  <c r="F22" i="1"/>
  <c r="I10" i="1"/>
  <c r="I9" i="1"/>
  <c r="I15" i="1" l="1"/>
  <c r="F158" i="1" l="1"/>
  <c r="I159" i="1"/>
  <c r="I157" i="1"/>
  <c r="I154" i="1"/>
  <c r="I155" i="1"/>
  <c r="I156" i="1"/>
  <c r="I158" i="1"/>
  <c r="F159" i="1"/>
  <c r="I160" i="1" l="1"/>
  <c r="D291" i="1" l="1"/>
  <c r="D292" i="1"/>
  <c r="D293" i="1"/>
  <c r="D294" i="1"/>
  <c r="I259" i="1" l="1"/>
  <c r="F298" i="1"/>
  <c r="F297" i="1"/>
  <c r="I260" i="1"/>
  <c r="I258" i="1"/>
  <c r="D33" i="1"/>
  <c r="D32" i="1"/>
  <c r="D195" i="1"/>
  <c r="I264" i="1" l="1"/>
  <c r="F36" i="1"/>
  <c r="F37" i="1"/>
  <c r="I32" i="1"/>
  <c r="I31" i="1"/>
  <c r="I34" i="1"/>
  <c r="I30" i="1"/>
  <c r="I33" i="1"/>
  <c r="I35" i="1"/>
  <c r="I36" i="1" l="1"/>
  <c r="D367" i="1" l="1"/>
  <c r="I357" i="1" s="1"/>
  <c r="I361" i="1" l="1"/>
  <c r="I360" i="1"/>
  <c r="I356" i="1"/>
  <c r="I358" i="1"/>
  <c r="I359" i="1"/>
  <c r="F373" i="1"/>
  <c r="F372" i="1"/>
  <c r="F200" i="1"/>
  <c r="I362" i="1" l="1"/>
  <c r="D168" i="1"/>
  <c r="I309" i="1"/>
  <c r="I315" i="1" s="1"/>
  <c r="D196" i="1"/>
  <c r="D192" i="1"/>
  <c r="D179" i="1"/>
  <c r="D180" i="1"/>
  <c r="D129" i="1"/>
  <c r="D133" i="1"/>
  <c r="D145" i="1"/>
  <c r="D45" i="1"/>
  <c r="D51" i="1"/>
  <c r="I127" i="1" l="1"/>
  <c r="F186" i="1"/>
  <c r="F150" i="1"/>
  <c r="F149" i="1"/>
  <c r="I128" i="1"/>
  <c r="F61" i="1"/>
  <c r="I46" i="1"/>
  <c r="F60" i="1"/>
  <c r="I45" i="1"/>
  <c r="I171" i="1"/>
  <c r="I168" i="1"/>
  <c r="I125" i="1"/>
  <c r="I192" i="1"/>
  <c r="I126" i="1"/>
  <c r="I48" i="1"/>
  <c r="I103" i="1"/>
  <c r="I105" i="1"/>
  <c r="I172" i="1"/>
  <c r="I170" i="1"/>
  <c r="I193" i="1"/>
  <c r="I196" i="1"/>
  <c r="I195" i="1"/>
  <c r="I194" i="1"/>
  <c r="I129" i="1"/>
  <c r="F320" i="1"/>
  <c r="F185" i="1"/>
  <c r="F199" i="1"/>
  <c r="F198" i="1"/>
  <c r="I167" i="1"/>
  <c r="I169" i="1"/>
  <c r="I124" i="1"/>
  <c r="I191" i="1"/>
  <c r="I334" i="1"/>
  <c r="I44" i="1"/>
  <c r="I49" i="1"/>
  <c r="I47" i="1"/>
  <c r="F319" i="1"/>
  <c r="E379" i="1" l="1"/>
  <c r="E384" i="1"/>
  <c r="E382" i="1"/>
  <c r="E380" i="1"/>
  <c r="E381" i="1"/>
  <c r="E383" i="1"/>
  <c r="I197" i="1"/>
  <c r="I106" i="1"/>
  <c r="I130" i="1"/>
  <c r="I173" i="1"/>
  <c r="I50" i="1"/>
  <c r="E38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fabio.dantas</author>
  </authors>
  <commentList>
    <comment ref="A283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fabio.dantas:</t>
        </r>
        <r>
          <rPr>
            <sz val="8"/>
            <color indexed="81"/>
            <rFont val="Tahoma"/>
            <family val="2"/>
          </rPr>
          <t xml:space="preserve">
ber</t>
        </r>
      </text>
    </comment>
  </commentList>
</comments>
</file>

<file path=xl/sharedStrings.xml><?xml version="1.0" encoding="utf-8"?>
<sst xmlns="http://schemas.openxmlformats.org/spreadsheetml/2006/main" count="3934" uniqueCount="1132">
  <si>
    <t>PRESIDÊNCIA - PR</t>
  </si>
  <si>
    <t>UNIDADE DE LOTAÇÃO</t>
  </si>
  <si>
    <t>MAT</t>
  </si>
  <si>
    <t>NOME</t>
  </si>
  <si>
    <t>CARGO/FUNÇÃO</t>
  </si>
  <si>
    <t>CJF</t>
  </si>
  <si>
    <t>ANTONIO HUMBERTO MACHADO DE SOUSA BRITO</t>
  </si>
  <si>
    <t>ALBERTO VALE DE PAULA</t>
  </si>
  <si>
    <t>MARCUS VINÍCIUS DA COSTA LEITE</t>
  </si>
  <si>
    <t>TÉCNICO JUDICIÁRIO</t>
  </si>
  <si>
    <t>MILIANY SANTOS MEGUERIAN</t>
  </si>
  <si>
    <t>MARIA DA CONCEIÇÃO  DE ARAÚJO ALBUQUERQUE</t>
  </si>
  <si>
    <t>ROBERTO JÚNIO DOS SANTOS MOREIRA</t>
  </si>
  <si>
    <t>CONSOLAÇÃO DE MARIA NASCIMENTO FREITAS</t>
  </si>
  <si>
    <t>ANGELITA DA MOTA AYRES RODRIGUES</t>
  </si>
  <si>
    <t>DÉBORA CRISTINA JARDIM VAZ</t>
  </si>
  <si>
    <t>GDF</t>
  </si>
  <si>
    <t>ELLEN CRISTINA BOAVENTURA</t>
  </si>
  <si>
    <t>PAULO JOSÉ RIBEIRO ALVES</t>
  </si>
  <si>
    <t>STJ</t>
  </si>
  <si>
    <t>MARCELI PINHEIRO DE VASCONCELLOS</t>
  </si>
  <si>
    <t>JODAIAS ANTONIO DE ARAUJO</t>
  </si>
  <si>
    <t>SECRETARIA-GERAL – SG</t>
  </si>
  <si>
    <t>SECRETARIA-GERAL - SG</t>
  </si>
  <si>
    <t>WILDNA LUCENA DE OLIVEIRA</t>
  </si>
  <si>
    <t>TJDFT</t>
  </si>
  <si>
    <t>EDNA LÚCIA DA SILVA MOURA</t>
  </si>
  <si>
    <t>MÁRCIA ALVES DA SILVA ABI-ACL</t>
  </si>
  <si>
    <t>ILKA TIEMY TUTIDA LIMA</t>
  </si>
  <si>
    <t>SEM VÍNCULO</t>
  </si>
  <si>
    <t>ASSESSORIA DE MULTIMÍDIA – ASMUT</t>
  </si>
  <si>
    <t>PAULO ROSEMBERG PRATA DA FONSECA</t>
  </si>
  <si>
    <t>SETOR DE EDIÇÃO E PRODUÇÃO – SETEPO</t>
  </si>
  <si>
    <t>EDSON QUEIROZ ROCHA</t>
  </si>
  <si>
    <t>SETOR DE RÁDIO E TV – SETATV</t>
  </si>
  <si>
    <t>EDGAR GOMES DE MELO JUNIOR</t>
  </si>
  <si>
    <t>SETOR DE PLANEJAMENTO VISUAL – SETAVI</t>
  </si>
  <si>
    <t>RAUL CABRAL MÉRA</t>
  </si>
  <si>
    <t>CRISTIANE MEIRELES ORTIZ</t>
  </si>
  <si>
    <t>SECRETARIA DE ESTRATÉGIA E GOVERNANÇA – SEG</t>
  </si>
  <si>
    <t>SECRETARIA DE ESTRATÉGIA E GOVERNANÇA - SEG</t>
  </si>
  <si>
    <t>ALEX PENA TOSTA DA SILVA</t>
  </si>
  <si>
    <t>MARCOS ANTÔNIO KRONENBERGER</t>
  </si>
  <si>
    <t>SILVANA CONCEIÇÃO DIAS SOARES</t>
  </si>
  <si>
    <t>MARCOS TEIXEIRA</t>
  </si>
  <si>
    <t>EDIMILSON CAVALCANTE DE OLIVEIRA</t>
  </si>
  <si>
    <t>ALZIRA LÚCIA GUEDES FIDELIS</t>
  </si>
  <si>
    <t>ANALISTA JUDICIÁRIO</t>
  </si>
  <si>
    <t>SELMA SUZANA MUNIZ LARANJAL SALES</t>
  </si>
  <si>
    <t>Total de servidores na Secretaria de Estratégia e Governança:</t>
  </si>
  <si>
    <t>SECRETARIA DE TECNOLOGIA DA INFORMAÇÃO – STI</t>
  </si>
  <si>
    <t>SECRETARIA DE TECNOLOGIA DA INFORMAÇÃO - STI</t>
  </si>
  <si>
    <t>ANDRÉ RICARDO LAPETINA CHIARATTO</t>
  </si>
  <si>
    <t>ANTELMA NEVES PEREIRA</t>
  </si>
  <si>
    <t>WILSON NOGUEIRA DE AQUINO JUNIOR</t>
  </si>
  <si>
    <t>PAULO MARTINS INOCÊNCIO</t>
  </si>
  <si>
    <t>JONES CARDOSO DE MELO FILHO</t>
  </si>
  <si>
    <t>MPT</t>
  </si>
  <si>
    <t>SUBSECRETARIA DE ENGENHARIA DE SOFTWARE – SUSOF</t>
  </si>
  <si>
    <t>EDILBERTO ATAIDE CAVALCANTE SOBRINHO</t>
  </si>
  <si>
    <t xml:space="preserve">FERNANDO SUZUKI SILVA </t>
  </si>
  <si>
    <t>GLAUCIO SOUTHIER</t>
  </si>
  <si>
    <t>SEÇÃO DE SUSTENTAÇÃO DE SOFTWARE – SESUSO</t>
  </si>
  <si>
    <t>LEANDRO AUGUSTO PERES BARBOSA</t>
  </si>
  <si>
    <t>ROBERTO BERLIM FONSECA</t>
  </si>
  <si>
    <t>SEÇÃO DE PROJETOS DE SOFTWARES CORPORATIVOS – SECORP</t>
  </si>
  <si>
    <t>FREDERICO AUGUSTO COSTA DE OLIVEIRA</t>
  </si>
  <si>
    <t>SEÇÃO DE SUPORTE A  ENGENHARIA DE SOFTWARE - SESUPE</t>
  </si>
  <si>
    <t>MARCELO BARRETO DE ARRUDA</t>
  </si>
  <si>
    <t>DIOGO ALVES ARAÚJO</t>
  </si>
  <si>
    <t>JEFFERSON COLOMBO BARBOSA XAVIER</t>
  </si>
  <si>
    <t>SEÇÃO DE ATENDIMENTO E SUPORTE AO USUÁRIO – SEATEN</t>
  </si>
  <si>
    <t>VALERIA PRADO ARCIRIO DE OLIVEIRA BRAGA</t>
  </si>
  <si>
    <t>WALDEMAR ANTONIO ALVES</t>
  </si>
  <si>
    <t>SEÇÃO DE SUPORTE A SERVIÇOS – SESSER</t>
  </si>
  <si>
    <t>ADRIANA JESUS DE MORAIS</t>
  </si>
  <si>
    <t>SEÇÃO DE SEGURANÇA DE REDE – SESERE</t>
  </si>
  <si>
    <t>RENATO SOLIMAR ALVES</t>
  </si>
  <si>
    <t>Total de servidores na Secretaria de Tecnologia da Informação:</t>
  </si>
  <si>
    <t>SECRETARIA DE PLANEJAMENTO, ORÇAMENTO E FINANÇAS - SPO</t>
  </si>
  <si>
    <t>GUSTAVO BICALHO FERREIRA DA SILVA</t>
  </si>
  <si>
    <t>HERCILIO LUIZ TAVARES JUNIOR</t>
  </si>
  <si>
    <t>SETOR DE AVALIAÇÃO DE BANCO DE DADOS E INDICADORES ORÇAMENTÁRIOS - SETABI</t>
  </si>
  <si>
    <t xml:space="preserve">RICARDO MANHÃES SEABRA    </t>
  </si>
  <si>
    <t>MARIA SELMA TORRES DA SILVA</t>
  </si>
  <si>
    <t>CAMILA RESENDE SALVIANO</t>
  </si>
  <si>
    <t>JOSÉ CELINO DA SILVA JÚNIOR</t>
  </si>
  <si>
    <t>SUBSECRETARIA DE PROGRAMAÇÃO ORÇAMENTÁRIA E FINANCEIRA - SUPRO</t>
  </si>
  <si>
    <t>MARCELO BARROS MARQUES</t>
  </si>
  <si>
    <t>TST</t>
  </si>
  <si>
    <t>SEÇÃO DE PROGRAMAÇÃO ORÇAMENTÁRIA – SEPROR</t>
  </si>
  <si>
    <t>MARINA ALBUQUERQUE DE ANDRADE FLEURY</t>
  </si>
  <si>
    <t>SEÇÃO DE PROGRAMAÇÃO FINANCEIRA – SEPROF</t>
  </si>
  <si>
    <t>ANA NEUSA SOBREIRA MACHADO VIEIRA</t>
  </si>
  <si>
    <t>PATRICIA PEREIRA MONTEIRO</t>
  </si>
  <si>
    <t>JAQUELINE ROLLO GREGÓRIO</t>
  </si>
  <si>
    <t>EVA MARIA FERREIRA BARROS</t>
  </si>
  <si>
    <t>LUCINDA SIQUEIRA CHAVES</t>
  </si>
  <si>
    <t>CLEIDE SOUSA DE OLIVEIRA</t>
  </si>
  <si>
    <t xml:space="preserve">ANALISTA JUDICIÁRIO </t>
  </si>
  <si>
    <t>MANOEL MAIA JOVITA</t>
  </si>
  <si>
    <t>MARCOS CAVALCANTI PIMENTA</t>
  </si>
  <si>
    <t>ROBERTA BASTOS CUNHA NUNES</t>
  </si>
  <si>
    <t>SECRETARIA DE GESTÃO DE PESSOAS – SGP</t>
  </si>
  <si>
    <t>SHEILA CAMPELLO FARIAS GIBAILE</t>
  </si>
  <si>
    <t>SUBSECRETARIA DE NORMAS, ORIENTAÇÕES DE DIREITOS E DEVERES – SUNOR</t>
  </si>
  <si>
    <t>ERICO ALESSANDRO FAGUNDES</t>
  </si>
  <si>
    <t>ALEX BORGES</t>
  </si>
  <si>
    <t>LUCIANA GOMES FRANÇA NOGUEIRA</t>
  </si>
  <si>
    <t>EDNA PEREIRA BARBOSA</t>
  </si>
  <si>
    <t>MARIANO PEREIRA DOS SANTOS JUNIOR</t>
  </si>
  <si>
    <t>JEAN CARLO BATISTA DE OLIVEIRA</t>
  </si>
  <si>
    <t>TÁRCIO DIAS SOARES</t>
  </si>
  <si>
    <t>EDIVAN RODRIGUES SANTOS</t>
  </si>
  <si>
    <t>LEUMAISE APARECIDA DOS SANTOS</t>
  </si>
  <si>
    <t>JANDOVI ALENCAR DE SÁ IRMÃO</t>
  </si>
  <si>
    <t>SEÇÃO DE POLÍTICAS DE GESTÃO DE PESSOAS – SEPOGE</t>
  </si>
  <si>
    <t>GLAUCIA MATTOS SILVA</t>
  </si>
  <si>
    <t>ANTONIO CARLOS DE SOUSA COSTA</t>
  </si>
  <si>
    <t>REINALDO NEVES PEREIRA</t>
  </si>
  <si>
    <t>IMAVANDA BEZERRA DE SOUSA</t>
  </si>
  <si>
    <t>PAULO CHAVES PINTO</t>
  </si>
  <si>
    <t>IRANI FERREIRA DE SOUZA</t>
  </si>
  <si>
    <t>ANA LUISA NOGUEIRA ARAGÃO</t>
  </si>
  <si>
    <t>HOTHNEA SOUZA DE BRITO TAVARES</t>
  </si>
  <si>
    <t>ALDA COSTA BRITO</t>
  </si>
  <si>
    <t>Total de servidores na Secretaria de Gestão de Pessoas:</t>
  </si>
  <si>
    <t>SECRETARIA DE ADMINISTRAÇÃO – SAD</t>
  </si>
  <si>
    <t>SECRETARIA DE ADMINISTRAÇÃO - SAD</t>
  </si>
  <si>
    <t>MISAEL GUERRA PESSOA DE ANDRADE</t>
  </si>
  <si>
    <t>VERA LUCIA DA ROCHA ARAÚJO</t>
  </si>
  <si>
    <t>DANIEL FONTOURA CAMPOS DA SILVA</t>
  </si>
  <si>
    <t xml:space="preserve">BORIS GERSON MACHADO      </t>
  </si>
  <si>
    <t>MILCA CÉLIA GUSMÃO</t>
  </si>
  <si>
    <t>LUANA CARVALHO DE ALMEIDA</t>
  </si>
  <si>
    <t>ROSANE ROCHA DOS SANTOS</t>
  </si>
  <si>
    <t>ANTONIO ANTUNES DE OLIVEIRA</t>
  </si>
  <si>
    <t>ALEXANDRE PINHEIRO LAMEIRÃO</t>
  </si>
  <si>
    <t>CELENI ROCHA LOPES DA SILVA</t>
  </si>
  <si>
    <t>ANTONIO CARNEIRO NOBRE</t>
  </si>
  <si>
    <t>GILSON VIEIRA AMARAL</t>
  </si>
  <si>
    <t>ERONDINO MOREIRA NEIVA</t>
  </si>
  <si>
    <t>ANGELO TEIXEIRA DE RESENDE</t>
  </si>
  <si>
    <t>NILSON SOUSA DE OLIVINDO</t>
  </si>
  <si>
    <t>SEÇÃO DE SERVIÇOS GERAIS – SESEGE</t>
  </si>
  <si>
    <t>ALEXANDRE FAGUNDES</t>
  </si>
  <si>
    <t xml:space="preserve">JONAS LIMA DOS SANTOS </t>
  </si>
  <si>
    <t>ALCEU ALVES DE AVELAR</t>
  </si>
  <si>
    <t>CELSO MORENO</t>
  </si>
  <si>
    <t>CARLOS HUMBERTO BRAGA</t>
  </si>
  <si>
    <t>MARIZELDA ALVES ROCHA</t>
  </si>
  <si>
    <t>JOSÉ GUTEMBERG MOURA LUCENA</t>
  </si>
  <si>
    <t>PAULO ALBERTO DA SILVA</t>
  </si>
  <si>
    <t>EDUARDO NEUMANN MORUM SIMÃO</t>
  </si>
  <si>
    <t>SEÇÃO DE SERVIÇOS GRÁFICOS - SEGRAF</t>
  </si>
  <si>
    <t>JOSÉ ADELSON ROCHA</t>
  </si>
  <si>
    <t>JOSÉ RODRIGUES DE AZEVEDO</t>
  </si>
  <si>
    <t>MAGALY TEIXEIRA DE FARIAS</t>
  </si>
  <si>
    <t>MARIA DAS GRAÇAS BARRETO DE MATOS</t>
  </si>
  <si>
    <t>FRANCISCO ARNUBEM FELIPE DE CARVALHO</t>
  </si>
  <si>
    <t>ANTONIO CABOCLINHO DE MESQUITA</t>
  </si>
  <si>
    <t>VILEBALDO VIEIRA DA CRUZ</t>
  </si>
  <si>
    <t>SILVIO FERREIRA</t>
  </si>
  <si>
    <t>ROSANGELA ANTUNES FARIAS GUEDES</t>
  </si>
  <si>
    <t>JURANDIR BATISTA SOUSA</t>
  </si>
  <si>
    <t>MARIA DAS DORES SALES SANTOS</t>
  </si>
  <si>
    <t>MARIA CLARA TEIXEIRA DE ASSIS</t>
  </si>
  <si>
    <t>LINDOMAR ALVES MORENO</t>
  </si>
  <si>
    <t>MARIA JOSÉ NUNES DE OLIVEIRA</t>
  </si>
  <si>
    <t>Total de servidores na Secretaria de Administração:</t>
  </si>
  <si>
    <t>LÚCIO CASTELO BRANCO</t>
  </si>
  <si>
    <t>MONICA REGINA FERREIRA ANTUNES</t>
  </si>
  <si>
    <t>EVA DA CONCEIÇÃO FERREIRA BRITO</t>
  </si>
  <si>
    <t>SEÇÃO DE ACOMPANHAMENTO TÉCNICO DE OBRAS - SEACOB</t>
  </si>
  <si>
    <t>ABINAEL ALVES DA SILVA</t>
  </si>
  <si>
    <t>FABIANA DE FREITAS GOULART LOURENÇO</t>
  </si>
  <si>
    <t>CORREGEDORIA-GERAL DA JUSTIÇA FEDERAL – CG</t>
  </si>
  <si>
    <t xml:space="preserve">JUÍZES CONVOCADOS - CORREGEDORIA-GERAL </t>
  </si>
  <si>
    <t>SECRETARIA DA CORREGEDORIA-GERAL DA JUSTIÇA FEDERAL – SCG</t>
  </si>
  <si>
    <t>DENISE GUIMARÃES TÂNGARI</t>
  </si>
  <si>
    <t>JOELMIR RODRIGUES DA SILVA</t>
  </si>
  <si>
    <t>MILENE GOSTON NERY</t>
  </si>
  <si>
    <t>REMOVIDA/SJDF</t>
  </si>
  <si>
    <t>PAULA MONTEIRO RUSSO</t>
  </si>
  <si>
    <t>AMANDA DE OLIVEIRA GOMES</t>
  </si>
  <si>
    <t>RENATO DE OLIVEIRA PAES</t>
  </si>
  <si>
    <t>DIVISÃO DE FEITOS ADMINISTRATIVOS - DIAFE</t>
  </si>
  <si>
    <t>EVILANE PRATA ANTUNES RIBEIRO MARTINS</t>
  </si>
  <si>
    <t>SEÇÃO DE AUTOINSPEÇÃO - SEAINS</t>
  </si>
  <si>
    <t>REMOVIDA/SJPE</t>
  </si>
  <si>
    <t>ELANE PEREIRA DA ROSA ALVES</t>
  </si>
  <si>
    <t>Total de servidores na Secretaria da Corregedoria-Geral:</t>
  </si>
  <si>
    <t>TURMA NACIONAL DE UNIFORMIZAÇÃO DE JURISPRUDÊNCIA DOS JUIZADOS ESPECIAIS FEDERAIS – TNU</t>
  </si>
  <si>
    <t>SECRETARIA DA TURMA NACIONAL DE UNIFORMIZAÇÃO – STU</t>
  </si>
  <si>
    <t>VIVIANE DA COSTA LEITE BORTOLINI</t>
  </si>
  <si>
    <t>GABRIELLY DE FÁTIMA RIBEIRO</t>
  </si>
  <si>
    <t>MARCOS FERREIRA DE SOUSA</t>
  </si>
  <si>
    <t xml:space="preserve">SILVANA OLIVEIRA CABRAL DE VASCONCELLOS </t>
  </si>
  <si>
    <t>REMOVIDA/SJSE</t>
  </si>
  <si>
    <t>THIAGO SANTOS MUTTI</t>
  </si>
  <si>
    <t xml:space="preserve">SAMARA ARAÚJO ALVES DAMASCENO </t>
  </si>
  <si>
    <t>AURELINO SOUZA PIRES</t>
  </si>
  <si>
    <t>MARCUS AURELIUS SOARES DE ARAÚJO</t>
  </si>
  <si>
    <t>IELDA FERREIRA ALVES</t>
  </si>
  <si>
    <t>REMOVIDA/SJPI</t>
  </si>
  <si>
    <t>MÁRCIO FORTUNA GARCÊS E MENEZES</t>
  </si>
  <si>
    <t xml:space="preserve">VIVIAN BRANDÃO SILVA </t>
  </si>
  <si>
    <t>SUZILA MENDONÇA GODOI</t>
  </si>
  <si>
    <t>ALINE ALVES PIMENTA</t>
  </si>
  <si>
    <t>MISLENE FELIX JACQUES SANTANA</t>
  </si>
  <si>
    <t>CENTRO DE ESTUDOS JUDICIÁRIOS – CEJ</t>
  </si>
  <si>
    <t>JAQUELINE APARECIDA CORREIA DE MELLO</t>
  </si>
  <si>
    <t>RITA HELENA DOS ANJOS</t>
  </si>
  <si>
    <t>SURAMA DE JESUS DOS REIS ARTIAGA</t>
  </si>
  <si>
    <t>DIVISÃO DE PROGRAMAS EDUCACIONAIS – DIPRO</t>
  </si>
  <si>
    <t xml:space="preserve">LIGIA CERQUEIRA MENDES  </t>
  </si>
  <si>
    <t>MARIA AMÉLIA MAZZOLA</t>
  </si>
  <si>
    <t>SEÇÃO DE PROGRAMAS EDUCACIONAIS PRESENCIAIS – SEPREP</t>
  </si>
  <si>
    <t>CRISTINA FREIRE LIMA CARVALHO</t>
  </si>
  <si>
    <t>SEÇÃO DE PROGRAMAS EDUCACIONAIS A DISTÂNCIA – SEPRED</t>
  </si>
  <si>
    <t xml:space="preserve">IDÁLIA DE SÁ </t>
  </si>
  <si>
    <t>MARIA APARECIDA DE ASSIS MARKS</t>
  </si>
  <si>
    <t xml:space="preserve">SEÇÃO DE PROCESSOS TÉCNICOS E DE DESENVOLVIMENTO DE COLEÇÕES - SEPDEC </t>
  </si>
  <si>
    <t>ROSEANE DA COSTA MOURA PESSOA</t>
  </si>
  <si>
    <t xml:space="preserve">LARA PINHEIRO FERNANDES DO PRADO </t>
  </si>
  <si>
    <t>ROSE ANGELA DE RESENDE QUEIROZ</t>
  </si>
  <si>
    <t>CENTRAL DE ATENDIMENTO AO JUIZ FEDERAL - CAJU</t>
  </si>
  <si>
    <t>RODRIGO GUTMACHER GALVÃO BUENO</t>
  </si>
  <si>
    <t>MÔNICA LACERDA DE MEDEIROS SALGADO</t>
  </si>
  <si>
    <t>MILRA DE LUCENA MACHADO AMORIM</t>
  </si>
  <si>
    <t>HELDER MARCELO PEREIRA</t>
  </si>
  <si>
    <t>TELMA CRISTINA IKEDA GONDO</t>
  </si>
  <si>
    <t>ARIANE EMILIO KLOTH</t>
  </si>
  <si>
    <t>LUCIENE BILU RODRIGUES</t>
  </si>
  <si>
    <t>DULCINÉIA MENDES DOS SANTOS</t>
  </si>
  <si>
    <t>CARGO EFETIVO</t>
  </si>
  <si>
    <t>MATR.</t>
  </si>
  <si>
    <t>NOME SERVIDOR</t>
  </si>
  <si>
    <t>TIPO SERVIDOR</t>
  </si>
  <si>
    <t>SIT. FUNCIONAL</t>
  </si>
  <si>
    <t>CPF</t>
  </si>
  <si>
    <t>NIVEL PCS</t>
  </si>
  <si>
    <t>F. GRATIFICADA</t>
  </si>
  <si>
    <t>NIVEL</t>
  </si>
  <si>
    <t>DATA EXERCICIO</t>
  </si>
  <si>
    <t>ZENAIDE GUERRA ZILLER</t>
  </si>
  <si>
    <t>2 - EFETIVO</t>
  </si>
  <si>
    <t>4 - APOSENTADO</t>
  </si>
  <si>
    <t>019209521-87</t>
  </si>
  <si>
    <t/>
  </si>
  <si>
    <t>CARLOS ALBERTO PIRES</t>
  </si>
  <si>
    <t>3 - REQUISITADO 8112</t>
  </si>
  <si>
    <t>1 - ATIVO</t>
  </si>
  <si>
    <t>210517471-04</t>
  </si>
  <si>
    <t>15 - COORDENADOR - 3</t>
  </si>
  <si>
    <t>CJ01</t>
  </si>
  <si>
    <t>308571471-53</t>
  </si>
  <si>
    <t>6 - SUBSECRETÁRIO - 4</t>
  </si>
  <si>
    <t>RUTE MARIA BARRETO REZENDE</t>
  </si>
  <si>
    <t>381325321-04</t>
  </si>
  <si>
    <t>MARCOS ANTONIO KRONENBERGER</t>
  </si>
  <si>
    <t>317635371-53</t>
  </si>
  <si>
    <t>10 - CHEFE DE SEÇAO - 2</t>
  </si>
  <si>
    <t>FC06</t>
  </si>
  <si>
    <t>VANIA GOMES DOS SANTOS MOREIRA</t>
  </si>
  <si>
    <t>296578901-44</t>
  </si>
  <si>
    <t>MARCIA LUCIA BORGES DE MELO GOMES</t>
  </si>
  <si>
    <t>329698211-68</t>
  </si>
  <si>
    <t>263662581-04</t>
  </si>
  <si>
    <t>114555943-34</t>
  </si>
  <si>
    <t>JOSE ADECIO DE SOUZA</t>
  </si>
  <si>
    <t>066764301-00</t>
  </si>
  <si>
    <t>MARIO LINO DE OLIVEIRA</t>
  </si>
  <si>
    <t>024215691-68</t>
  </si>
  <si>
    <t>LANY MACIEL LIMA</t>
  </si>
  <si>
    <t>334216331-34</t>
  </si>
  <si>
    <t>LIGIA CERQUEIRA MENDES</t>
  </si>
  <si>
    <t>561203461-04</t>
  </si>
  <si>
    <t>13 - ASSISTENTE II - 12</t>
  </si>
  <si>
    <t>FC02</t>
  </si>
  <si>
    <t>TARCIO DIAS SOARES</t>
  </si>
  <si>
    <t>324843641-72</t>
  </si>
  <si>
    <t>296898991-04</t>
  </si>
  <si>
    <t>JONAS LIMA DOS SANTOS</t>
  </si>
  <si>
    <t>372834051-00</t>
  </si>
  <si>
    <t>JOSE PEREIRA DE SOUZA</t>
  </si>
  <si>
    <t>711716738-68</t>
  </si>
  <si>
    <t>LYCIA DE LORENA DA SILVA COUTINHO</t>
  </si>
  <si>
    <t>15 - ATIVO REMOV</t>
  </si>
  <si>
    <t>393248851-20</t>
  </si>
  <si>
    <t>VALMIR OLIVEIRA ROSA</t>
  </si>
  <si>
    <t>313142527-04</t>
  </si>
  <si>
    <t>CLAUDIO OLIVEIRA NASCIMENTO</t>
  </si>
  <si>
    <t>398559371-04</t>
  </si>
  <si>
    <t>FERNANDO CARLOS ARAUJO</t>
  </si>
  <si>
    <t>431471436-00</t>
  </si>
  <si>
    <t>553487261-68</t>
  </si>
  <si>
    <t>8 - ASSESSOR "B" - 3</t>
  </si>
  <si>
    <t>WILLIAM SANTOS</t>
  </si>
  <si>
    <t>243866421-53</t>
  </si>
  <si>
    <t>33 - CHEFE DE GABINETE - SG - 5</t>
  </si>
  <si>
    <t>CJ-3</t>
  </si>
  <si>
    <t>245352141-15</t>
  </si>
  <si>
    <t>ANESIO GOMES DE SOUSA</t>
  </si>
  <si>
    <t>462112681-49</t>
  </si>
  <si>
    <t>317645411-20</t>
  </si>
  <si>
    <t>PAULO MARTINS INOCﾊNCIO</t>
  </si>
  <si>
    <t>428861391-49</t>
  </si>
  <si>
    <t>480382101-15</t>
  </si>
  <si>
    <t>ESTELA MARIA BARBOSA DA CRUZ</t>
  </si>
  <si>
    <t>186171902-72</t>
  </si>
  <si>
    <t>4 - SECRETÁRIO - 5</t>
  </si>
  <si>
    <t>FC09</t>
  </si>
  <si>
    <t>MARCIO RODRIGUES CERQUEIRA</t>
  </si>
  <si>
    <t>339375161-15</t>
  </si>
  <si>
    <t>292841471-15</t>
  </si>
  <si>
    <t>27/09/19890</t>
  </si>
  <si>
    <t>MARIA FERREIRA FILHA</t>
  </si>
  <si>
    <t>400669401-68</t>
  </si>
  <si>
    <t>12 - ASSISTENTE IV - 9</t>
  </si>
  <si>
    <t>FC04</t>
  </si>
  <si>
    <t>393243891-49</t>
  </si>
  <si>
    <t>GERCI FRANCISCA DE BRITO</t>
  </si>
  <si>
    <t>184530741-00</t>
  </si>
  <si>
    <t>243947181-04</t>
  </si>
  <si>
    <t>23 - ASSISTENTE III - 11</t>
  </si>
  <si>
    <t>FC03</t>
  </si>
  <si>
    <t>LUIZ ANTONIO DA SILVA</t>
  </si>
  <si>
    <t>179762861-53</t>
  </si>
  <si>
    <t>16 - ATIV/REQ/RE</t>
  </si>
  <si>
    <t>222204701-30</t>
  </si>
  <si>
    <t>CLAUDIA BARTOLO PATTERSON</t>
  </si>
  <si>
    <t>296588961-20</t>
  </si>
  <si>
    <t>SAID ISMAEL ACLE</t>
  </si>
  <si>
    <t>102615241-00</t>
  </si>
  <si>
    <t>313575201-15</t>
  </si>
  <si>
    <t>MARIA DO CARMO LOPES GUIMARAES DE LIMA FERREIRA</t>
  </si>
  <si>
    <t>297810351-53</t>
  </si>
  <si>
    <t>225631801-04</t>
  </si>
  <si>
    <t>351685441-34</t>
  </si>
  <si>
    <t>343122181-53</t>
  </si>
  <si>
    <t>JOSE MILTON SEVERINO BOTELHO</t>
  </si>
  <si>
    <t>275502651-00</t>
  </si>
  <si>
    <t>225769241-15</t>
  </si>
  <si>
    <t>JOAO ALVES FILHO</t>
  </si>
  <si>
    <t>4 - APOSENTADA</t>
  </si>
  <si>
    <t>215024801-82</t>
  </si>
  <si>
    <t>MARIA DAS GRAÇAS DE ALMEIDA SOUZA</t>
  </si>
  <si>
    <t>017098872-49</t>
  </si>
  <si>
    <t>287297901-82</t>
  </si>
  <si>
    <t>EDILENE MENDES ABATEPIETRO</t>
  </si>
  <si>
    <t>417034301-82</t>
  </si>
  <si>
    <t>563309521-91</t>
  </si>
  <si>
    <t>27 - CHEFE DE ASSESSORIA - 4</t>
  </si>
  <si>
    <t>316314601-53</t>
  </si>
  <si>
    <t>265508571-04</t>
  </si>
  <si>
    <t>PAULO CESAR GOMES DE SOUSA</t>
  </si>
  <si>
    <t>428797101-97</t>
  </si>
  <si>
    <t>ALBA VALERIA GOMES PAZ RODRIGUES</t>
  </si>
  <si>
    <t>327085801-91</t>
  </si>
  <si>
    <t>MARCOS VENICIO HOLANDA</t>
  </si>
  <si>
    <t>314771601-59</t>
  </si>
  <si>
    <t>289709771-04</t>
  </si>
  <si>
    <t>ADAO RIBEIRO DE LIRA</t>
  </si>
  <si>
    <t>177743303-72</t>
  </si>
  <si>
    <t>NOMARIA CARVALHO DE ALENCAR</t>
  </si>
  <si>
    <t>154272691-34</t>
  </si>
  <si>
    <t>358312941-53</t>
  </si>
  <si>
    <t>SOLANGE DE CASSIA LIBERAL AMADOR</t>
  </si>
  <si>
    <t>247733281-34</t>
  </si>
  <si>
    <t>AUGUSTO RAMOS DE OLIVEIRA</t>
  </si>
  <si>
    <t>260495037-53</t>
  </si>
  <si>
    <t>364601501-25</t>
  </si>
  <si>
    <t>5 - ASSESSOR "A" - 4</t>
  </si>
  <si>
    <t>ROSE MARY RODRIGUES DE SOUZA</t>
  </si>
  <si>
    <t>227048841-53</t>
  </si>
  <si>
    <t>AILA CASTRO DA ROCHA</t>
  </si>
  <si>
    <t>293225703-00</t>
  </si>
  <si>
    <t>505970001-15</t>
  </si>
  <si>
    <t>CJ02</t>
  </si>
  <si>
    <t>399872641-15</t>
  </si>
  <si>
    <t>393069171-04</t>
  </si>
  <si>
    <t>265547711-15</t>
  </si>
  <si>
    <t>GETULIO CAIXETA DE SOUZA FERREIRA</t>
  </si>
  <si>
    <t>123279131-87</t>
  </si>
  <si>
    <t>IVANILDO DE ALMEIDA QUEIROZ</t>
  </si>
  <si>
    <t>400346071-53</t>
  </si>
  <si>
    <t>JOSE JORGE SOARES COSTA</t>
  </si>
  <si>
    <t>245774723-68</t>
  </si>
  <si>
    <t>JOSENI NONATO DA SILVA</t>
  </si>
  <si>
    <t>381377551-87</t>
  </si>
  <si>
    <t>KLEB AMANCIO E SILVA DA GAMA</t>
  </si>
  <si>
    <t>428846911-20</t>
  </si>
  <si>
    <t>316924271-72</t>
  </si>
  <si>
    <t>LUIZ PEDROSO DIAS</t>
  </si>
  <si>
    <t>10 - TRANSFERIDO</t>
  </si>
  <si>
    <t>329937651-91</t>
  </si>
  <si>
    <t>LUIZ XAVIER DE OLIVEIRA</t>
  </si>
  <si>
    <t>2 - ATIVO/CEDID</t>
  </si>
  <si>
    <t>400982301-15</t>
  </si>
  <si>
    <t>285042911-20</t>
  </si>
  <si>
    <t>MARCIO GOMES DA SILVA</t>
  </si>
  <si>
    <t>417676591-72</t>
  </si>
  <si>
    <t>MARIA ROSARIA DE SOUZA</t>
  </si>
  <si>
    <t>184095201-68</t>
  </si>
  <si>
    <t>372033121-00</t>
  </si>
  <si>
    <t>RAIMUNDA MOREIRA LIMA</t>
  </si>
  <si>
    <t>123206253-72</t>
  </si>
  <si>
    <t>MILCA CELIA GUSMAO</t>
  </si>
  <si>
    <t>238432507-82</t>
  </si>
  <si>
    <t>CLAUDIO BARRETO BAPTISTA</t>
  </si>
  <si>
    <t>186156511-91</t>
  </si>
  <si>
    <t>225506581-91</t>
  </si>
  <si>
    <t>DERCIDES RODRIGUES DA SILVA</t>
  </si>
  <si>
    <t>057602161-04</t>
  </si>
  <si>
    <t>JOSE FERREIRA LEITE</t>
  </si>
  <si>
    <t>093246821-72</t>
  </si>
  <si>
    <t>JOSE RODRIGUES DE AZEVEDO</t>
  </si>
  <si>
    <t>389719091-53</t>
  </si>
  <si>
    <t>JOSE ADELSON ROCHA</t>
  </si>
  <si>
    <t>442421666-72</t>
  </si>
  <si>
    <t>ALICE ZILDA DALBEN SIQUEIRA</t>
  </si>
  <si>
    <t>223801241-91</t>
  </si>
  <si>
    <t>455205421-04</t>
  </si>
  <si>
    <t>JOSE LIMA DE JESUS</t>
  </si>
  <si>
    <t>155349011-87</t>
  </si>
  <si>
    <t>CRISTINA MASSAE SHIMURA AMEMIYA</t>
  </si>
  <si>
    <t>317246201-34</t>
  </si>
  <si>
    <t>MARCUS AURELIUS SOARES DE ARAUJO</t>
  </si>
  <si>
    <t>410741141-91</t>
  </si>
  <si>
    <t>RICARDO MANHÃES SEABRA</t>
  </si>
  <si>
    <t>457877351-53</t>
  </si>
  <si>
    <t>FC05</t>
  </si>
  <si>
    <t>934862437-72</t>
  </si>
  <si>
    <t>398701031-20</t>
  </si>
  <si>
    <t>484355201-10</t>
  </si>
  <si>
    <t>SOFIA FERREIRA DE OLIVEIRA VIEIRA</t>
  </si>
  <si>
    <t>226924871-68</t>
  </si>
  <si>
    <t>18 - REV.APOSENT</t>
  </si>
  <si>
    <t>149404261-49</t>
  </si>
  <si>
    <t>279495671-04</t>
  </si>
  <si>
    <t>SANDRA MARIA DOS SANTOS SILVA</t>
  </si>
  <si>
    <t>318849701-68</t>
  </si>
  <si>
    <t>MARIA DA CONCEIÇAO DE ARAUJO ALBUQUERQUE</t>
  </si>
  <si>
    <t>351698001-00</t>
  </si>
  <si>
    <t>331078904-72</t>
  </si>
  <si>
    <t>ALZIRA LUCIA GUEDES FIDELIS</t>
  </si>
  <si>
    <t>115010305-15</t>
  </si>
  <si>
    <t>DEBORA CRISTINA JARDIM VAZ</t>
  </si>
  <si>
    <t>4 - REQUIS./ESTADL/MUNIC</t>
  </si>
  <si>
    <t>564251041-04</t>
  </si>
  <si>
    <t>LUIZ CARLOS DA SILVA</t>
  </si>
  <si>
    <t>046886351-68</t>
  </si>
  <si>
    <t>SONIA CALHMAN DE MIRANDA</t>
  </si>
  <si>
    <t>043902027-15</t>
  </si>
  <si>
    <t>SILVIA CARDOSO DE ARAUJO</t>
  </si>
  <si>
    <t>226251001-68</t>
  </si>
  <si>
    <t>EVA DA CONCEIÇAO FERREIRA BRITO</t>
  </si>
  <si>
    <t>327251081-87</t>
  </si>
  <si>
    <t>IDALIA DE SA</t>
  </si>
  <si>
    <t>376701071-20</t>
  </si>
  <si>
    <t>EDGAR GOMES DE MELO JÚNIOR</t>
  </si>
  <si>
    <t>428292751-87</t>
  </si>
  <si>
    <t>DEYST DEYSTHER FERREIRA DE CARVALHO CALDAS</t>
  </si>
  <si>
    <t>339116901-00</t>
  </si>
  <si>
    <t>CLARICE NUNES DA SILVA MONTEIRO</t>
  </si>
  <si>
    <t>239358041-72</t>
  </si>
  <si>
    <t>473671801-34</t>
  </si>
  <si>
    <t>745863357-34</t>
  </si>
  <si>
    <t>313694131-49</t>
  </si>
  <si>
    <t>LUCIO CASTELO BRANCO</t>
  </si>
  <si>
    <t>273224913-00</t>
  </si>
  <si>
    <t>31 - ASSESSOR-CHEFE - 5</t>
  </si>
  <si>
    <t>ANA CRISTINA LOPES STARLING</t>
  </si>
  <si>
    <t>512962091-72</t>
  </si>
  <si>
    <t>400392341-34</t>
  </si>
  <si>
    <t>ENIVALDO SIZINO DOS SANTOS</t>
  </si>
  <si>
    <t>324786581-00</t>
  </si>
  <si>
    <t>MONICA LACERDA DE MEDEIROS SALGADO</t>
  </si>
  <si>
    <t>606102471-15</t>
  </si>
  <si>
    <t>587790196-68</t>
  </si>
  <si>
    <t>480242951-72</t>
  </si>
  <si>
    <t>LEONEL ALVES DE CARVALHO</t>
  </si>
  <si>
    <t>037917267-49</t>
  </si>
  <si>
    <t>ELISABETH MARIA MILWARD DE AZEVEDO MEINERS</t>
  </si>
  <si>
    <t>417298541-68</t>
  </si>
  <si>
    <t>484007421-68</t>
  </si>
  <si>
    <t>CJ03</t>
  </si>
  <si>
    <t>261919891-72</t>
  </si>
  <si>
    <t>MARIA HELENA TOSCANO E HERMIDA</t>
  </si>
  <si>
    <t>054857541-04</t>
  </si>
  <si>
    <t>MARCOS LESSA DE SANTA ANA</t>
  </si>
  <si>
    <t>153876311-72</t>
  </si>
  <si>
    <t>ALEXANDER SILVA ARAUJO</t>
  </si>
  <si>
    <t>114374211-72</t>
  </si>
  <si>
    <t>YUKIO TSUKADA</t>
  </si>
  <si>
    <t>237301458-00</t>
  </si>
  <si>
    <t>381625201-04</t>
  </si>
  <si>
    <t>610175401-44</t>
  </si>
  <si>
    <t>JANDOVI ALENCAR DE SA IRMAO</t>
  </si>
  <si>
    <t>344883241-34</t>
  </si>
  <si>
    <t>SILVANA CONCEIÇAO DIAS SOARES</t>
  </si>
  <si>
    <t>316517471-72</t>
  </si>
  <si>
    <t>BRASILIANA ALMEIDA RIOS DA COSTA</t>
  </si>
  <si>
    <t>268757481-34</t>
  </si>
  <si>
    <t>291482191-34</t>
  </si>
  <si>
    <t>385368701-68</t>
  </si>
  <si>
    <t>MARIA DAS GRAÇAS GUIMARÃES MENDES DE SOUZA</t>
  </si>
  <si>
    <t>424655161-91</t>
  </si>
  <si>
    <t>484473151-34</t>
  </si>
  <si>
    <t>841434106-30</t>
  </si>
  <si>
    <t>MARLON DA SILVA MAIA</t>
  </si>
  <si>
    <t>523491871-87</t>
  </si>
  <si>
    <t>634976701-20</t>
  </si>
  <si>
    <t>268004703-68</t>
  </si>
  <si>
    <t>ELOIZA ROCHA PEREIRA</t>
  </si>
  <si>
    <t>238598061-49</t>
  </si>
  <si>
    <t>584373201-00</t>
  </si>
  <si>
    <t>JACKSON ARTAXERXES MATOS</t>
  </si>
  <si>
    <t>143958781-72</t>
  </si>
  <si>
    <t>124099361-72</t>
  </si>
  <si>
    <t>TARCISIO LEAL DE ARAUJO</t>
  </si>
  <si>
    <t>135912403-97</t>
  </si>
  <si>
    <t>24 - ASSESSOR ESPECIAL - 5</t>
  </si>
  <si>
    <t>352229641-91</t>
  </si>
  <si>
    <t>884071528-20</t>
  </si>
  <si>
    <t>ANDREA BASTOS QUINTÃO</t>
  </si>
  <si>
    <t>482941871-00</t>
  </si>
  <si>
    <t>LORENA COELHO GONÇALVES</t>
  </si>
  <si>
    <t>091536243-00</t>
  </si>
  <si>
    <t>477982701-91</t>
  </si>
  <si>
    <t>HARLEY CAIXETA SEIXAS</t>
  </si>
  <si>
    <t>842011771-49</t>
  </si>
  <si>
    <t>03/02/20000</t>
  </si>
  <si>
    <t>658458621-91</t>
  </si>
  <si>
    <t>820220111-04</t>
  </si>
  <si>
    <t>544034803-49</t>
  </si>
  <si>
    <t>CARLOS ALBERTO DE BRITO PAULINO NUNES</t>
  </si>
  <si>
    <t>788893751-91</t>
  </si>
  <si>
    <t>333869431-87</t>
  </si>
  <si>
    <t>WALTER RODRIGUES FERREIRA</t>
  </si>
  <si>
    <t>386648521-20</t>
  </si>
  <si>
    <t>602723331-15</t>
  </si>
  <si>
    <t>221270621-91</t>
  </si>
  <si>
    <t>MARIA DAS GRAÇAS COSTA BALDEZ</t>
  </si>
  <si>
    <t>5 - SEM VÍNCULO</t>
  </si>
  <si>
    <t>113507761-49</t>
  </si>
  <si>
    <t>MARTHA BALBY GANDRA</t>
  </si>
  <si>
    <t>707424213-68</t>
  </si>
  <si>
    <t>286890891-87</t>
  </si>
  <si>
    <t>MARIA DE FATIMA ALVES SAEGUSSA</t>
  </si>
  <si>
    <t>320923346-20</t>
  </si>
  <si>
    <t>703769131-34</t>
  </si>
  <si>
    <t>552964751-00</t>
  </si>
  <si>
    <t>238598901-82</t>
  </si>
  <si>
    <t>706078851-49</t>
  </si>
  <si>
    <t>188490083-68</t>
  </si>
  <si>
    <t>CLAUDIO MACHADO PINTO</t>
  </si>
  <si>
    <t>273711581-72</t>
  </si>
  <si>
    <t>702094721-20</t>
  </si>
  <si>
    <t>665038681-20</t>
  </si>
  <si>
    <t>308371381-91</t>
  </si>
  <si>
    <t>872125791-49</t>
  </si>
  <si>
    <t>ANGELA BÖCKMANN</t>
  </si>
  <si>
    <t>543675060-53</t>
  </si>
  <si>
    <t>FABIO MENDONÇA DE OLIVEIRA</t>
  </si>
  <si>
    <t>287278351-20</t>
  </si>
  <si>
    <t>906217511-20</t>
  </si>
  <si>
    <t>427946333-68</t>
  </si>
  <si>
    <t>385342661-15</t>
  </si>
  <si>
    <t>096937851-34</t>
  </si>
  <si>
    <t>MICHELLY BOMFIM MACEDO</t>
  </si>
  <si>
    <t>032315066-70</t>
  </si>
  <si>
    <t>MARIA JOSE NUNES DE OLIVEIRA</t>
  </si>
  <si>
    <t>355902031-04</t>
  </si>
  <si>
    <t>373054251-68</t>
  </si>
  <si>
    <t>JOSEFA CRISTINA LEITÃO DE ASSUNÇÃO</t>
  </si>
  <si>
    <t>311176602-06</t>
  </si>
  <si>
    <t>885954121-20</t>
  </si>
  <si>
    <t>PEDRO MARTINS PIMENTEL</t>
  </si>
  <si>
    <t>099105903-44</t>
  </si>
  <si>
    <t>344365961-68</t>
  </si>
  <si>
    <t>830491691-68</t>
  </si>
  <si>
    <t>JOSÉ CELINO DA SILVA JUNIOR</t>
  </si>
  <si>
    <t>846648271-72</t>
  </si>
  <si>
    <t>LARA PINHEIRO FERNANDES DO PRADO</t>
  </si>
  <si>
    <t>418053211-53</t>
  </si>
  <si>
    <t>SUELI APARECIDA BATISTA</t>
  </si>
  <si>
    <t>416559901-87</t>
  </si>
  <si>
    <t>VANY XAVIER DUARTE</t>
  </si>
  <si>
    <t>115959571-20</t>
  </si>
  <si>
    <t>554013761-20</t>
  </si>
  <si>
    <t>ROBERTO JUNIO DOS SANTOS MOREIRA</t>
  </si>
  <si>
    <t>694971501-30</t>
  </si>
  <si>
    <t>001183927-94</t>
  </si>
  <si>
    <t>344180161-04</t>
  </si>
  <si>
    <t>HELENA LOPES MIRANDA</t>
  </si>
  <si>
    <t>727234597-72</t>
  </si>
  <si>
    <t>723946331-15</t>
  </si>
  <si>
    <t>588508051-87</t>
  </si>
  <si>
    <t>516591151-91</t>
  </si>
  <si>
    <t>001596991-69</t>
  </si>
  <si>
    <t>832724707-78</t>
  </si>
  <si>
    <t>ADRIANA ROCHA DUTRA VILELA</t>
  </si>
  <si>
    <t>7 - EXERCÍCIO PROVISÓRIO</t>
  </si>
  <si>
    <t>010292657-39</t>
  </si>
  <si>
    <t>462050631-15</t>
  </si>
  <si>
    <t>JAQUELINE ROLLO GREGﾓRIO</t>
  </si>
  <si>
    <t>428728981-15</t>
  </si>
  <si>
    <t>647693481-34</t>
  </si>
  <si>
    <t>385215041-87</t>
  </si>
  <si>
    <t>VANDA SALLES MENEZES</t>
  </si>
  <si>
    <t>329692441-87</t>
  </si>
  <si>
    <t>892322081-72</t>
  </si>
  <si>
    <t>IVONE MARIA LIMA DUQUE ESTRADA</t>
  </si>
  <si>
    <t>291431521-04</t>
  </si>
  <si>
    <t>247586471-00</t>
  </si>
  <si>
    <t>RENATA ESTELA SIMﾕES SERAFIM MALLMANN</t>
  </si>
  <si>
    <t>480755821-87</t>
  </si>
  <si>
    <t>HELENICE HALBE DE ALVARENGA PINTO</t>
  </si>
  <si>
    <t>371534471-72</t>
  </si>
  <si>
    <t>GUILHERME REZENDE PRADO</t>
  </si>
  <si>
    <t>327563548-48</t>
  </si>
  <si>
    <t>898347121-20</t>
  </si>
  <si>
    <t>ROSA MIRIAM FARIAS PRYSTHON</t>
  </si>
  <si>
    <t>9 - REQUIS.RES.50/2009</t>
  </si>
  <si>
    <t>479182174-20</t>
  </si>
  <si>
    <t>905106821-20</t>
  </si>
  <si>
    <t>960413661-53</t>
  </si>
  <si>
    <t>JOSIE DE MENEZES BARROS</t>
  </si>
  <si>
    <t>341274278-33</t>
  </si>
  <si>
    <t>RAFAEL DE FIGUEIREDO SANTOS</t>
  </si>
  <si>
    <t>070219697-59</t>
  </si>
  <si>
    <t>306036171-15</t>
  </si>
  <si>
    <t>MISLENE FELIX JACQUES</t>
  </si>
  <si>
    <t>983618721-91</t>
  </si>
  <si>
    <t>ROBERTO FERREIRA ALVES</t>
  </si>
  <si>
    <t>279824161-87</t>
  </si>
  <si>
    <t>DENISE VASCONCELOS SOUTO</t>
  </si>
  <si>
    <t>014262551-52</t>
  </si>
  <si>
    <t>DANILLO ASSIS DA SILVA LIMA</t>
  </si>
  <si>
    <t>809398995-15</t>
  </si>
  <si>
    <t>ROBERTO ALLAN COSTA SANTOS</t>
  </si>
  <si>
    <t>579956482-00</t>
  </si>
  <si>
    <t>DAIMLER ALBERTO DE CAMPOS</t>
  </si>
  <si>
    <t>620739231-00</t>
  </si>
  <si>
    <t>ANA CAROLINA MOREIRA DE OLIVEIRA</t>
  </si>
  <si>
    <t>980228731-87</t>
  </si>
  <si>
    <t>BRUNO MICHELS DA SILVA</t>
  </si>
  <si>
    <t>011670558-29</t>
  </si>
  <si>
    <t>042911616-03</t>
  </si>
  <si>
    <t>053122617-42</t>
  </si>
  <si>
    <t>CAMILA CIRNE TORRES</t>
  </si>
  <si>
    <t>060006244-92</t>
  </si>
  <si>
    <t>MARIA RAIMUNDA MENDES DA VEIGA</t>
  </si>
  <si>
    <t>262184965-20</t>
  </si>
  <si>
    <t>895792751-49</t>
  </si>
  <si>
    <t>DIVAILTON TEIXEIRA MACHADO</t>
  </si>
  <si>
    <t>373571821-34</t>
  </si>
  <si>
    <t>JORGE GUSTAVO SERRA DE MACﾊDO COSTA</t>
  </si>
  <si>
    <t>1 - MAGISTRADO</t>
  </si>
  <si>
    <t>17 - REQ.CORREG.</t>
  </si>
  <si>
    <t>788255476-68</t>
  </si>
  <si>
    <t>LIBﾓRIO EDUARDO MELO JÚNIOR</t>
  </si>
  <si>
    <t>351471803-20</t>
  </si>
  <si>
    <t>MARIANA PINHEIRO GALVÃO PEREIRA</t>
  </si>
  <si>
    <t>199437412-87</t>
  </si>
  <si>
    <t>488135831-68</t>
  </si>
  <si>
    <t>996682544-49</t>
  </si>
  <si>
    <t>MARCIO ALEXANDRE SOUZA NASCIMENTO</t>
  </si>
  <si>
    <t>053098817-86</t>
  </si>
  <si>
    <t>003532749-92</t>
  </si>
  <si>
    <t>ROSANE MARIA PALAORO</t>
  </si>
  <si>
    <t>881473639-15</t>
  </si>
  <si>
    <t>ANA MARIA ABRAHÃO NICOLETTI</t>
  </si>
  <si>
    <t>373154551-91</t>
  </si>
  <si>
    <t>MARY ÂNGELA COELHO DE MORAIS</t>
  </si>
  <si>
    <t>152408431-04</t>
  </si>
  <si>
    <t>SIDNEY GUIMARAES PALMEIRA</t>
  </si>
  <si>
    <t>046946433-04</t>
  </si>
  <si>
    <t>JORGE RICARDO AUREO FERREIRA</t>
  </si>
  <si>
    <t>345595400-63</t>
  </si>
  <si>
    <t>EDUARDO DE SEIXAS SCOZZIERO</t>
  </si>
  <si>
    <t>813627490-87</t>
  </si>
  <si>
    <t>MARIA VIRGÍNIA GUIMARÃES CORRﾊA</t>
  </si>
  <si>
    <t>574946906-97</t>
  </si>
  <si>
    <t>HILMARA BASTOS PAREDES</t>
  </si>
  <si>
    <t>308289701-06</t>
  </si>
  <si>
    <t>23/10/20120</t>
  </si>
  <si>
    <t>NﾊMORA CORRﾊA DE FREITAS</t>
  </si>
  <si>
    <t>333960941-15</t>
  </si>
  <si>
    <t>FRANCISCO SANDOVAL BARBOSA DA SILVEIRA</t>
  </si>
  <si>
    <t>063879694-68</t>
  </si>
  <si>
    <t>007132551-45</t>
  </si>
  <si>
    <t>SAMARA ARAUJO ALVES DAMASCENO</t>
  </si>
  <si>
    <t>005446151-07</t>
  </si>
  <si>
    <t>GISCARD STEPHANOU SILVA</t>
  </si>
  <si>
    <t>636927910-20</t>
  </si>
  <si>
    <t>FÁBIO JÚNIO DANTAS</t>
  </si>
  <si>
    <t>709401421-04</t>
  </si>
  <si>
    <t>MAUREANNE BEZERRA CASSIANO DA SILVA</t>
  </si>
  <si>
    <t>959517843-87</t>
  </si>
  <si>
    <t>VIVIAN MARIA FERREIRA DE BRITO</t>
  </si>
  <si>
    <t>001663615-50</t>
  </si>
  <si>
    <t>SOLANGE FERNANDES DE FREITAS CASTRO</t>
  </si>
  <si>
    <t>704244110-91</t>
  </si>
  <si>
    <t>RAQUEL LOPES JORGE</t>
  </si>
  <si>
    <t>796993081-68</t>
  </si>
  <si>
    <t>416153441-87</t>
  </si>
  <si>
    <t>ANA PAULA PEREIRA CUNHA</t>
  </si>
  <si>
    <t>605633971-87</t>
  </si>
  <si>
    <t>MARCUS VINICIUS TINOCO GONÇALVES QUINTELLA RIBEIRO</t>
  </si>
  <si>
    <t>021758727-50</t>
  </si>
  <si>
    <t>CYVA REGATTIERI DE ABREU</t>
  </si>
  <si>
    <t>515820311-34</t>
  </si>
  <si>
    <t>CAMILA PLENTZ KONRATH</t>
  </si>
  <si>
    <t>943519960-72</t>
  </si>
  <si>
    <t>953727921-91</t>
  </si>
  <si>
    <t>FABIO CORREIA PIMENTA</t>
  </si>
  <si>
    <t>112169347-46</t>
  </si>
  <si>
    <t>VIVIAN BRANDAO SILVA</t>
  </si>
  <si>
    <t>000766371-40</t>
  </si>
  <si>
    <t>LAIRI EPAMINONDAS DE SOUSA DA SILVA</t>
  </si>
  <si>
    <t>326413381-49</t>
  </si>
  <si>
    <t>LUCIANO FERREIRA CAMPOS VIEIRA</t>
  </si>
  <si>
    <t>605976741-91</t>
  </si>
  <si>
    <t>JOSÉ HENRIQUE TERRELL DE MACEDO SOARES</t>
  </si>
  <si>
    <t>635623161-00</t>
  </si>
  <si>
    <t>LUCIANA ALKMIM MODESTO GUIMARÃES</t>
  </si>
  <si>
    <t>060922606-11</t>
  </si>
  <si>
    <t>SIMONE DE SOUZA CORREIA ARAGÃO</t>
  </si>
  <si>
    <t>334190781-53</t>
  </si>
  <si>
    <t>695786806-00</t>
  </si>
  <si>
    <t>368880281-00</t>
  </si>
  <si>
    <t>482819801-68</t>
  </si>
  <si>
    <t>SUPERVISOR DE SETOR</t>
  </si>
  <si>
    <t>462391381-34</t>
  </si>
  <si>
    <t>351710811-15</t>
  </si>
  <si>
    <t>WALID NAGI DEGHAIDI</t>
  </si>
  <si>
    <t>288557098-95</t>
  </si>
  <si>
    <t>LUIS SERGIO BORGES MACHADO</t>
  </si>
  <si>
    <t>938398127-04</t>
  </si>
  <si>
    <t>715526691-49</t>
  </si>
  <si>
    <t>FÁBIO SOARES NASCIMENTO</t>
  </si>
  <si>
    <t>MILLIANY SANTOS MEGUERIAN</t>
  </si>
  <si>
    <t>ELEN CARINA BORGES NUNES</t>
  </si>
  <si>
    <t>GLÁUCIO SOUTHIER</t>
  </si>
  <si>
    <t>810360601-44</t>
  </si>
  <si>
    <t>ANDRÉ LUIZ STANGL RISSE</t>
  </si>
  <si>
    <t>999207946-00</t>
  </si>
  <si>
    <t>602613071-34</t>
  </si>
  <si>
    <t>Daniel Fontoura Campos da Silva</t>
  </si>
  <si>
    <t>2 -EFETIVO</t>
  </si>
  <si>
    <t>886893791-34</t>
  </si>
  <si>
    <t>36 -Diretora-Geral - 6</t>
  </si>
  <si>
    <t>CJ04</t>
  </si>
  <si>
    <t>FABIANO DA ROSA TESOLIN</t>
  </si>
  <si>
    <t>811306279-34</t>
  </si>
  <si>
    <t>PENSÃO ESTATUTÁRIA</t>
  </si>
  <si>
    <t>135 - Armstrong - 100%</t>
  </si>
  <si>
    <t>ENILVA LOPES SANTARÉM DE CASTILHO</t>
  </si>
  <si>
    <t>344215561-49</t>
  </si>
  <si>
    <t>128 - Milne - 100%</t>
  </si>
  <si>
    <t>CÁTIA NUNES DE ALMEIDA</t>
  </si>
  <si>
    <t>504186101-34</t>
  </si>
  <si>
    <t>299 - Samuel - 50%</t>
  </si>
  <si>
    <t>JOÃO FELIPE LAUAR CHAVES</t>
  </si>
  <si>
    <t>035877261-32</t>
  </si>
  <si>
    <t>MARIA ANTONIA SOARES DE SOUZA</t>
  </si>
  <si>
    <t>386396701-10</t>
  </si>
  <si>
    <t>139 - Paulo Cesar - 50%</t>
  </si>
  <si>
    <t>MATEUS SOARES DE SOUSA</t>
  </si>
  <si>
    <t>066130441-80</t>
  </si>
  <si>
    <t>1 - SECRETÁRIO-GERAL - 6</t>
  </si>
  <si>
    <t>MAGISTRADO</t>
  </si>
  <si>
    <t>ROSA MIRIAM  FARIAS PRYSTHON</t>
  </si>
  <si>
    <t>ÓRGÃO DE ORIGEM</t>
  </si>
  <si>
    <t>SECRETARIA DE AUDITORIA INTERNA - SAI</t>
  </si>
  <si>
    <t>SEÇÃO DE AUDITORIA DE LICITAÇÕES, DISPENSAS E INEXIGIBILIDADES - SEALDI</t>
  </si>
  <si>
    <t>SUBSECRETARIA DE AUDITORIA  DE GOVERNANÇA E DE GESTÃO  - SUAGO</t>
  </si>
  <si>
    <t>SEÇÃO DE AUDITORIA DE GESTÃO E PRESTAÇÃO DE CONTAS - SEAUGE</t>
  </si>
  <si>
    <t>SEÇÃO DE AUDITORIA OPERACIONAL E DE GOVERNANÇA  - SEAOGO</t>
  </si>
  <si>
    <t>SEÇÃO DE AUDITORIA CONTÁBIL - SEACON</t>
  </si>
  <si>
    <t>CARGOS EFETIVOS</t>
  </si>
  <si>
    <t>REMOVIDO</t>
  </si>
  <si>
    <t>CEDIDO PARA O CJF</t>
  </si>
  <si>
    <t>TOTAL</t>
  </si>
  <si>
    <t>FORÇA DE TRABALHO</t>
  </si>
  <si>
    <t>TÂNIA CRISTINA DE OLIVEIRA</t>
  </si>
  <si>
    <t>REMOVIDO/SJDF</t>
  </si>
  <si>
    <t>REMOVIDO/TRF-1ª REGIÃO</t>
  </si>
  <si>
    <t>CAROLINA GONÇALVES ABREU</t>
  </si>
  <si>
    <t>FELIPE ANDERSON RODRIGUES BEZERRA</t>
  </si>
  <si>
    <t>SEÇÃO DE SEGURANÇA INSTITUCIONAL E DE TRANSPORTE - SESTRA</t>
  </si>
  <si>
    <t>SECRETARIA DE GESTÃO DE OBRAS – SGO</t>
  </si>
  <si>
    <t>SUBSECRETARIA DE MONITORAMENTO DE OBRAS - SUMOB</t>
  </si>
  <si>
    <t>SEÇÃO DE PROJETOS E DE PLANEJAMENTO DE OBRAS  – SEPLAO</t>
  </si>
  <si>
    <t>SUBSECRETARIA DE PLANEJAMENTO DE OBRAS - SUPOB</t>
  </si>
  <si>
    <t>FÁBIO MENDONÇA DE OLIVEIRA</t>
  </si>
  <si>
    <t>SEÇÃO DE MANUTENÇÃO PREDIAL - SEMANP</t>
  </si>
  <si>
    <t>Total de servidores  na ASCOM:</t>
  </si>
  <si>
    <t>DIRETORIA EXECUTIVA DE PLANEJAMENTO E DE ORÇAMENTO - DP</t>
  </si>
  <si>
    <t>SUBSECRETARIA DE PRECATÓRIOS -SUPRE</t>
  </si>
  <si>
    <t>CHEFE DE SEÇÃO / FC-6</t>
  </si>
  <si>
    <t>SEÇÃO DE PROGRAMAÇÃO FINANCEIRA DE PRECATÓRIOS - SEPREF</t>
  </si>
  <si>
    <t>SEÇÃO DE ORIENTAÇÃO CONTÁBIL – SECONT</t>
  </si>
  <si>
    <t>SEÇÃO DE ANÁLISE DE CUSTOS - SEACUT</t>
  </si>
  <si>
    <t>DIRETORIA EXECUTIVA DE ADMINISTRAÇÃO E DE GESTÃO DE PESSOAS – DA</t>
  </si>
  <si>
    <t>ASSESSORIA DE COMUNICAÇÃO SOCIAL E DE CERIMONIAL – ASCOM</t>
  </si>
  <si>
    <t>SEÇÃO DE ANÁLISE E DE ACOMPANHAMENTO DA EXECUÇÃO ORÇAMENTÁRIA – SEANOR</t>
  </si>
  <si>
    <t>GABINETE – GAB - DP</t>
  </si>
  <si>
    <t>JOSÉ FRANCISCO ALVES</t>
  </si>
  <si>
    <t>CNJ</t>
  </si>
  <si>
    <t>ANDRÉ LUIZ CORDEIRO CAVALCANTI</t>
  </si>
  <si>
    <t xml:space="preserve">ELIANA BENTO MACHADO </t>
  </si>
  <si>
    <t>CRISTIELI DA SILVA CALADO DE BRITO</t>
  </si>
  <si>
    <t>TAMIRES HANIERY DE SOUZA SILVA</t>
  </si>
  <si>
    <t>WIVIANE SOUSA DOS SANTOS</t>
  </si>
  <si>
    <t>MATEUS PRATES COELHO</t>
  </si>
  <si>
    <t xml:space="preserve"> FABIANO PEIXOTO DA CONCEIÇÃO</t>
  </si>
  <si>
    <t>GABINETE – GAB - DA</t>
  </si>
  <si>
    <t>SEÇÃO DE ANÁLISE E DE LIQUIDAÇÃO DE DESPESAS – SEALDE</t>
  </si>
  <si>
    <t xml:space="preserve">SEÇÃO DE EXECUÇÃO FINANCEIRA - SEFINE </t>
  </si>
  <si>
    <t>SEÇÃO DE EXECUÇÃO ORÇAMENTÁRIA - SEORCA</t>
  </si>
  <si>
    <t>ROGÉRIO RODRIGUES DA SILVA</t>
  </si>
  <si>
    <t>SEÇÃO DE PROGRAMAÇÃO ORÇAMENTÁRIA DE PRECATÓRIOS - SEPREC</t>
  </si>
  <si>
    <t>CRISLEY LOBO ELIAS</t>
  </si>
  <si>
    <t>RAQUEL CARDOSO DOS SANTOS</t>
  </si>
  <si>
    <t>SEM VINCULO</t>
  </si>
  <si>
    <t>GERALDO OLIVEIRA DOS SANTOS</t>
  </si>
  <si>
    <t>EURÍPEDES XAVIER DE SOUZA JUNIOR</t>
  </si>
  <si>
    <t>ALEXANDRE HARTMANN MONTEIRO</t>
  </si>
  <si>
    <t>SETOR DE EVENTOS ESPECIAIS - SETESP</t>
  </si>
  <si>
    <t>SEÇÃO EDITORAÇÃO – SEEDIT</t>
  </si>
  <si>
    <t>SEÇÃO DE GERÊNCIA DE REDES E BASES DE DADOS JURÍDICAS - SEADJU</t>
  </si>
  <si>
    <t>ANA PAULA LUCENA SILVA CANDEAS</t>
  </si>
  <si>
    <t>SUBSECRETARIA DE PROVIMENTO E ALOCAÇÃO DE PESSOAS - SUPAV</t>
  </si>
  <si>
    <t>ASSESSORIA - ASGEP</t>
  </si>
  <si>
    <t>DIVISÃO DE PAGAMENTO DE PESSOAL - DIPAG</t>
  </si>
  <si>
    <t>SUBSECRETARIA DE BENEFÍCIOS E POLÍTICAS DE PESSOAS - SUBEP</t>
  </si>
  <si>
    <t>SEÇÃO DE DIREITOS E DEVERES - SEDIRD</t>
  </si>
  <si>
    <t>SECRETARIA DE GESTÃO DE PESSOAS - SGP</t>
  </si>
  <si>
    <t>ASSESSORIA - ASSAD</t>
  </si>
  <si>
    <t>SUBSECRETARIA DE COMPRAS, LICITAÇÕES, CONTRATOS E PATRIMÔNIO - SUCOP</t>
  </si>
  <si>
    <t>SEÇÃO DE COMPRAS - SECOMP</t>
  </si>
  <si>
    <t>SEÇÃO DE LICITAÇÕES - SELITA</t>
  </si>
  <si>
    <t>SEÇÃO DE CONTRATOS - SECCON</t>
  </si>
  <si>
    <t>SUBSECRETARIA DE MANUTENÇÃO PREDIAL E DE SERVIÇOS GERAIS E GRÁFICOS - SUMAG</t>
  </si>
  <si>
    <t>SEÇÃO DE  AUDITORIA DE CONTRATOS  - SEAUCO</t>
  </si>
  <si>
    <t xml:space="preserve">SUBSECRETARIA DE DE AUDITORIA DE LICITAÇOES, CONTRATOS E DE PESSOAL - SUALP </t>
  </si>
  <si>
    <t>SEÇÃO DE AUDITORIA DE PESSOAL  - SEAPES</t>
  </si>
  <si>
    <t>CENTRO DE GESTÃO DOCUMENTAL - CEGDOC</t>
  </si>
  <si>
    <t>SETOR DE GESTÃO DOCUMENTAL - SETDOM</t>
  </si>
  <si>
    <t>SETOR DE SISTEMAS DE PROCESSOS ELETRÔNICOS JUDICIAIS - SETPEJ</t>
  </si>
  <si>
    <t>SETOR DE SISTEMAS DE PROCESSOS ELETRÔNICOS ADMINISTRATIVOS - SETPAD</t>
  </si>
  <si>
    <t>CENTRO DE REVISÃO DE DOCUMENTOS E PUBLICAÇÕES - CEREVI</t>
  </si>
  <si>
    <t>SETOR DE APOIO SÓCIOAMBIENTAL - SETASA</t>
  </si>
  <si>
    <t>SUBSECRETARIA DE INTELIGÊNCIA ANALÍTICA - SUIAN</t>
  </si>
  <si>
    <t>SEÇÃO DE ANÁLISE DE DADOS - SETADE</t>
  </si>
  <si>
    <t>SUBSECRETARIA DE INFRAESTRUTURA E DE SUPORTE TÉCNICO – SUTEC</t>
  </si>
  <si>
    <t>SEÇÃO DE SISTEMAS NACIONAIS - SESINA</t>
  </si>
  <si>
    <t>SUBSECRETARIA DE SEGURANÇA DA TECNOLOGIA DA INFORMAÇÃO - SUSTI</t>
  </si>
  <si>
    <t>SUBSECRETARIA DE GOVERNANÇA DE TECNOLOGIA DA INFORMAÇÃO - SUGOV</t>
  </si>
  <si>
    <t>SEÇÃO DE PROJETOS DE GOVERNANÇA - SEPGOV</t>
  </si>
  <si>
    <t>SUBSECRETARIA DE EXECUÇÃO ORÇAMENTÁRIA E FINANCEIRA - SUOFI</t>
  </si>
  <si>
    <t>ASSESSORIA DE ANÁLISE DE RECURSOS - ASARE</t>
  </si>
  <si>
    <t>DIVISÃO DE ANÁLISE PROCESSUAL E GESTÃO DE PRECEDENTES - DIANP</t>
  </si>
  <si>
    <t>SEÇÃO DE SOBRESTAMENTO DE FEITOS - SESFET</t>
  </si>
  <si>
    <t>DIVISÃO DE ADMISSIBILIDADE DE PEDIDOS DE UNIFORMIZAÇÃO - DIAPU</t>
  </si>
  <si>
    <t>SEÇÃO DE ADEQUAÇÃO DE PRECEDENTES - SEAPRE</t>
  </si>
  <si>
    <t>DIVISÃO DE DISTRIBUIÇÃO E DE PROCESSAMENTO DE FEITOS - DIDIP</t>
  </si>
  <si>
    <t>SEÇÃO DE ANÁLISE DE PRESSUPOSTOS RECURSAIS - SEAPRA</t>
  </si>
  <si>
    <t>SEÇÃO DE PROCESSAMENTO DE FEITOS - SEFEIT</t>
  </si>
  <si>
    <t>ASSESSORIA ESPECIAL DE SEGURANÇA INSTITUCIONAL E DE TRANSPORTE – ASSEP</t>
  </si>
  <si>
    <t>ASSESSORIA ESPECIAL DA SECRETARIA-GERAL  - ASESG</t>
  </si>
  <si>
    <t>SEÇÃO DE PROVIMENTO E VACÂNCIA - SEPROV</t>
  </si>
  <si>
    <t>ASSESSORIA ESPECIAL DA CORREGEDORIA-GERAL - ASCOR</t>
  </si>
  <si>
    <t>CENTRO DE APOIO ÀS INSPEÇÕES E CORREIÇÕES - CEINSP</t>
  </si>
  <si>
    <t>DIVISÃO DE ANÁLISE PROCEDIMENTAL - DIAPE</t>
  </si>
  <si>
    <t>SEÇÃO DE ANÁLISE DE EXPEDIENTES - SEANEX</t>
  </si>
  <si>
    <t>SEÇÃO DE PROCEDIMENTOS TÉCNICOS - SEPROT</t>
  </si>
  <si>
    <t>SECRETARIA DO CENTRO DE ESTUDOS JUDICIÁRIOS - SCE</t>
  </si>
  <si>
    <t>SEÇÃO DE PROGRAMAÇÃO E PLANEJAMENTO ORÇAMENTÁRIO  – SEPROG</t>
  </si>
  <si>
    <t>JAIR DIAS DE OLIVEIRA JUNIOR</t>
  </si>
  <si>
    <t>CENTRO DE COOPERAÇÃO JURÍDICA INTERNACIONAL - CECINT-CJF</t>
  </si>
  <si>
    <t>SEÇÃO DE GESTÃO DE PROJETOS - SEGESP</t>
  </si>
  <si>
    <t>SEÇÃO DE PLANEJAMENTO ESTRATÉGICO - SEPLES</t>
  </si>
  <si>
    <t>SUBSECRETARIA DE MODERNIZAÇÃO DA GESTÃO - SUMOG</t>
  </si>
  <si>
    <t>SEÇÃO DE ARQUITETURA ORGANIZACIONAL - SEAORG</t>
  </si>
  <si>
    <t>SEÇÃO DE APERFEIÇOAMENTO DE PROCESSOS - SEPROC</t>
  </si>
  <si>
    <t xml:space="preserve">SUBSECRETARIA DE GESTÃO ESTRATÉGICA - SUEST </t>
  </si>
  <si>
    <t>ASSESSORIA TÉCNICA DE AUTORIDADE CERTIFICADORA DA JUSTIÇA FEDERAL - AC-JUS</t>
  </si>
  <si>
    <t>SUBSECRETARIA DE PLANEJAMENTO ORÇAMENTÁRIO – SUPLA</t>
  </si>
  <si>
    <t>SECRETARIA DE GESTÃO DE OBRAS - SGO</t>
  </si>
  <si>
    <t>DIRETORIA EXECUTIVA DE ADMINISTRAÇÃO E DE GESTÃO DE PESSOAS - DA</t>
  </si>
  <si>
    <t xml:space="preserve">SEÇÃO DE APOIO A JULGAMENTOS E PUBLICAÇÃO DE JURISPRUDÊNCIA - SEAJUR </t>
  </si>
  <si>
    <t>DIVISÃO DE BIBLIOTECA E EDITORAÇÃO - DIBIE</t>
  </si>
  <si>
    <t>FORÇA DE TRABALHO (Total Geral)</t>
  </si>
  <si>
    <t>MAGISTRADOS</t>
  </si>
  <si>
    <t>ANALISTAS JUDICIARIOS</t>
  </si>
  <si>
    <t>TECNICOS JUDICIÁRIOS</t>
  </si>
  <si>
    <t xml:space="preserve">TOTAL GERAL </t>
  </si>
  <si>
    <t>Prefeitura Municipal de BH</t>
  </si>
  <si>
    <t>CESAR GONÇALVES FERREIRA</t>
  </si>
  <si>
    <t>MARCO ANTONIO MENDES DE MORAES</t>
  </si>
  <si>
    <t>PAULO HENRIQUE FELIX DE MELO</t>
  </si>
  <si>
    <t>COSME DIEGO DA SILVA AUGUSTO</t>
  </si>
  <si>
    <t>MIGUEL ANGELO DE CASTRO MEIRELLES</t>
  </si>
  <si>
    <t>ALEX AMORIM DUTRA</t>
  </si>
  <si>
    <t>JOSÉ FREDSON DOS SANTOS</t>
  </si>
  <si>
    <t>MATHEUS SOUZA FONSECA</t>
  </si>
  <si>
    <t>JÚLIO CÉSAR DOS SANTOS DA ROSA</t>
  </si>
  <si>
    <t>ASSESSORIA JURÍDICA  DA SECRETARIA-GERAL - ASJUR</t>
  </si>
  <si>
    <t>SEÇÃO DE PLANEJAMENTO - SEPLAN</t>
  </si>
  <si>
    <t>MARIA DAS GRAÇAS  BARRETO DE MATOS</t>
  </si>
  <si>
    <t>SEÇÃO DE ORIENTAÇÕES NORMATIVAS - SECORI</t>
  </si>
  <si>
    <t>HUGO BITTENCOURT DE OLIVEIRA ROZENDO</t>
  </si>
  <si>
    <t>DHYONATAS LOPES DE MACÊDO</t>
  </si>
  <si>
    <t>BENI DOS SANTOS MELLO</t>
  </si>
  <si>
    <t>TSE</t>
  </si>
  <si>
    <t>ALEXANDRE DOS SANTOS SILVA</t>
  </si>
  <si>
    <t>VIVIANE MENEZES XAVIER DE SOUZA</t>
  </si>
  <si>
    <t>RAFAEL BRANDT</t>
  </si>
  <si>
    <t>ELIAQUIN VIEIRA DOS SANTOS</t>
  </si>
  <si>
    <t>JÔNATAS SENA TEODORO</t>
  </si>
  <si>
    <t>TAYNARA DOS SANTOS RAMOS</t>
  </si>
  <si>
    <t>ASSESSORIA - ASSAI</t>
  </si>
  <si>
    <t>CLÁUDIO MACHADO PINTO</t>
  </si>
  <si>
    <t>DIEGO KOVAGS MOREIRA</t>
  </si>
  <si>
    <t>SEÇÃO DE MATERIAL E PATRIMÔNIO - SEMAPA</t>
  </si>
  <si>
    <t>WESLEY ROBERTO QUEIROZ COSTA</t>
  </si>
  <si>
    <t>RAISSA MACHADO DA SILVA</t>
  </si>
  <si>
    <t>FELIPE GOMES RIBEIRO</t>
  </si>
  <si>
    <t xml:space="preserve">TATIANA BITTENCOURT GARCIA </t>
  </si>
  <si>
    <t>GABRIELLA CAMARGO DE OLIVEIRA</t>
  </si>
  <si>
    <t>ANDRÉ ARGOLO DE CARVALHO</t>
  </si>
  <si>
    <t>LEMOELL TAYANO DAS CHAGAS GALDINO</t>
  </si>
  <si>
    <t xml:space="preserve">TOTAL </t>
  </si>
  <si>
    <t>RAFAELLA PERES DOS SANTOS</t>
  </si>
  <si>
    <t>NÉLIO ALVES DA SILVA</t>
  </si>
  <si>
    <t>SEÇÃO DE QUALIDADE DE VIDA</t>
  </si>
  <si>
    <t>SETOR DE GERENCIAMENTO DE RUBRICAS - SETRUB</t>
  </si>
  <si>
    <t>SEÇÃO DE DESENVOLVIMENTO NA CARREIRA E CONCESSÃO DE BENEFÍCIOS - SEDESB</t>
  </si>
  <si>
    <t>VÍTOR JOSÉ MAIA MELO</t>
  </si>
  <si>
    <t>ASSESSORIA DE IMPRENSA E DE CERIMONIAL – ASIMP</t>
  </si>
  <si>
    <t>ITALO GUSTAVO MIRANDA MELO</t>
  </si>
  <si>
    <t>RAYMILAM MELO DA SILVA</t>
  </si>
  <si>
    <t>CELIA REGINA CESAR SILVA</t>
  </si>
  <si>
    <t>Total de servidores na DP</t>
  </si>
  <si>
    <t>ANTONIO CESAR DO VALE</t>
  </si>
  <si>
    <t>Total de servidores na Secretaria de Gestão de Obras</t>
  </si>
  <si>
    <t>Total de servidores na DA:</t>
  </si>
  <si>
    <t>Total de servidores na Secretaria da TNU:</t>
  </si>
  <si>
    <t>Total de servidores na Secretaria do Centro de Estudos Judiciários:</t>
  </si>
  <si>
    <t>Total de servidores  na Secretaria deAuditoria Interna:</t>
  </si>
  <si>
    <t>Total de servidores na Secretaria Geral</t>
  </si>
  <si>
    <t>Total de servidores na Secretaria de Planejamento, Orçamento e Finanças:</t>
  </si>
  <si>
    <t>TIAGO DA COSTA PEIXOTO</t>
  </si>
  <si>
    <t>STF</t>
  </si>
  <si>
    <t>ELTON QUIRINO DA SILVA</t>
  </si>
  <si>
    <t>NATÁLIA DA SILVA DE CARVALHO</t>
  </si>
  <si>
    <t>ASSESSORIA DE COMUNICAÇÃO SOCIAL E DE CERIMONIAL - ASCOM</t>
  </si>
  <si>
    <t>JUIZ AUXILIAR DA CORREGEDORIA</t>
  </si>
  <si>
    <t>TRF 4ª REGIÃO</t>
  </si>
  <si>
    <t>JURANDIR BATISTA DE SOUSA</t>
  </si>
  <si>
    <t>CHEFE DE ASSESSORIA "A" / CJ-3</t>
  </si>
  <si>
    <t>ASSESSOR “A” / CJ-2</t>
  </si>
  <si>
    <t>ASSISSTENTE II / FC-2</t>
  </si>
  <si>
    <t>CHEFE DE ASSESSORIA “C” / CJ-1</t>
  </si>
  <si>
    <t>SUPERVISOR DE SETOR / FC-5</t>
  </si>
  <si>
    <t>CHEFE DE ASSESSORIA "B" / CJ-2</t>
  </si>
  <si>
    <t>SECRETÁRIO / CJ-3</t>
  </si>
  <si>
    <t>SUBSECRETÁRIO / CJ-2</t>
  </si>
  <si>
    <r>
      <t xml:space="preserve">ASSESSOR "B"/ </t>
    </r>
    <r>
      <rPr>
        <sz val="9"/>
        <rFont val="Times New Roman"/>
        <family val="1"/>
      </rPr>
      <t>CJ-1</t>
    </r>
  </si>
  <si>
    <r>
      <t xml:space="preserve">CHEFE DE SEÇÃO </t>
    </r>
    <r>
      <rPr>
        <sz val="9"/>
        <rFont val="Times New Roman"/>
        <family val="1"/>
      </rPr>
      <t>/ FC-6</t>
    </r>
  </si>
  <si>
    <t>ASSISTENTE III / FC-3</t>
  </si>
  <si>
    <t>SUBSECRETARIA / CJ-2</t>
  </si>
  <si>
    <t>CHEFE DE GABINETE "A" / CJ-3</t>
  </si>
  <si>
    <t>ASSESSOR “C” / FC-6</t>
  </si>
  <si>
    <t>ASSISTENTE I / FC-1</t>
  </si>
  <si>
    <t>DIRETOR DE CENTRO "A" / CJ-3</t>
  </si>
  <si>
    <t>ASSISTENTE III/ FC-3</t>
  </si>
  <si>
    <t>ASSESSOR “B” / CJ-1</t>
  </si>
  <si>
    <t>CHEFE DE ASSESSORIA "A"/ CJ-3</t>
  </si>
  <si>
    <t>ASSISTENTE IV / FC-4</t>
  </si>
  <si>
    <t>ASSESSOR “C”/ FC-6</t>
  </si>
  <si>
    <t>DIRETOR DE CENTRO "B" / CJ-2</t>
  </si>
  <si>
    <t>DIRETOR DE CENTRO "C" / CJ-1</t>
  </si>
  <si>
    <t xml:space="preserve">CHEFE DE SEÇÃO / FC-6 </t>
  </si>
  <si>
    <t>DIRETORA EXECUTIVO / CJ-4</t>
  </si>
  <si>
    <t>CHEFE DE GABINETE "B" / CJ-2</t>
  </si>
  <si>
    <t>SUBSECRETÁRIA / CJ-2</t>
  </si>
  <si>
    <t>DIRETOR EXECUTIVO / CJ-4</t>
  </si>
  <si>
    <t>SECRETÁRIA / CJ-3</t>
  </si>
  <si>
    <t>ASSISTENTE V / FC-5</t>
  </si>
  <si>
    <t>DIRETOR DE DIVISÃO / CJ-1</t>
  </si>
  <si>
    <t>ASSISTENTE III /  FC-3</t>
  </si>
  <si>
    <t>ASSISTENTE II /  FC-2</t>
  </si>
  <si>
    <t>ASSESSOR "B" / CJ-1</t>
  </si>
  <si>
    <t xml:space="preserve">ASSISTENTE III / FC-3 </t>
  </si>
  <si>
    <t>ASSESSOR  “A”/ CJ-2</t>
  </si>
  <si>
    <t>ASSISTENTE IV  / FC-4</t>
  </si>
  <si>
    <t>DIRETOR DE CENTRO “B” / CJ-2</t>
  </si>
  <si>
    <t>ASSESSOR “B”/ CJ-1</t>
  </si>
  <si>
    <r>
      <t xml:space="preserve">ASSESSOR "B" 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</si>
  <si>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DIRETOR  DE DIVISÃO / CJ-1</t>
  </si>
  <si>
    <t>LUCAS FERNANDES BERNADINO</t>
  </si>
  <si>
    <t>ROSEMEIRE DE MELO MAEDA GUSHIKEN</t>
  </si>
  <si>
    <t>ASSESSORIA DE APOIO ÀS SESSÕES - ASSES</t>
  </si>
  <si>
    <t>CARLOS MEDEIROS CORREA</t>
  </si>
  <si>
    <t>Total de servidores  na SESTRA:</t>
  </si>
  <si>
    <t>PAULO VITOR CAIXETA FERRAZ</t>
  </si>
  <si>
    <t>ÉRICO ALESSANDRO FAGUNDES</t>
  </si>
  <si>
    <t>HUGO ONOFRE DOS SANTOS SILVA</t>
  </si>
  <si>
    <t>PETRA SALGADO COSTA DE MELO E SILVA</t>
  </si>
  <si>
    <t>ANA CAROLINA DURÃES DE MAGALHAES</t>
  </si>
  <si>
    <t>ARMINDO DIAS FILHO</t>
  </si>
  <si>
    <t>MÁRCIO RODRIGUES CERQUEIRA</t>
  </si>
  <si>
    <t>FERNANDA MATEUS KAWANO</t>
  </si>
  <si>
    <t>MÁRCIO GOMES DA SILVA</t>
  </si>
  <si>
    <t xml:space="preserve">SECRETÁRIO / CJ-3 </t>
  </si>
  <si>
    <r>
      <t xml:space="preserve">DIRETOR  DE DIVISÃO/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</si>
  <si>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SEÇÃO DE ALOCAÇÃO DE PESSOAS E FÉRIAS - SEAFES</t>
  </si>
  <si>
    <t>DIEGO VIEIRA SOUTO</t>
  </si>
  <si>
    <t>CAROLINA MENEZES MORATO LIMA</t>
  </si>
  <si>
    <t xml:space="preserve">EDUARDO DE SOUZA CARVALHAL </t>
  </si>
  <si>
    <t>MPF</t>
  </si>
  <si>
    <t>RODRIGO JORDÃO DIAS</t>
  </si>
  <si>
    <t>SECRETÁRIO /CJ-3</t>
  </si>
  <si>
    <t>DÉBORA MATOS CARVALHO</t>
  </si>
  <si>
    <t>RENATO CARES BANDEIRA</t>
  </si>
  <si>
    <t>IDERALDO LUIZ CARVALHO</t>
  </si>
  <si>
    <t>ALINE ELIZA PINTO CORADI</t>
  </si>
  <si>
    <t>JÉSSICA SILVA DAMÁSIO</t>
  </si>
  <si>
    <t>JOÃO PAULO NUNES</t>
  </si>
  <si>
    <t>CHEFE DE ASSESSORIA "A"/CJ-3</t>
  </si>
  <si>
    <t xml:space="preserve">CHEFE DE SEÇÃO/ FC-6 </t>
  </si>
  <si>
    <t>JOSÉ MILTON SEVERINO BOTELHO</t>
  </si>
  <si>
    <t>MARIANO PEREIRA DOS SANTOS JÚNIOR</t>
  </si>
  <si>
    <t>ANA CRISTINA MACHADO DA ROSA</t>
  </si>
  <si>
    <t>ALRS</t>
  </si>
  <si>
    <t>SECRETÁRIO-GERAL</t>
  </si>
  <si>
    <t>CONVOCADO/TRF1</t>
  </si>
  <si>
    <t>VALDICK DE CALDAS BRAGA</t>
  </si>
  <si>
    <t>MPM</t>
  </si>
  <si>
    <t>VAGO</t>
  </si>
  <si>
    <t>RAFAEL VELOSO MIZUNO</t>
  </si>
  <si>
    <t>POLYANA RIBEIRO GOMES RUAS</t>
  </si>
  <si>
    <t xml:space="preserve">ASSESSOR "C" / FC-6 </t>
  </si>
  <si>
    <t>ASSISTENTE I /  FC-1</t>
  </si>
  <si>
    <t>GABINETE DA SECRETARIA-GERAL E OUVIDORIA – GAB-OUV</t>
  </si>
  <si>
    <t>JOSIAS FERREIRA ALVES NETO</t>
  </si>
  <si>
    <t>ANDREA LARA COSTA SENA</t>
  </si>
  <si>
    <t>DIVISÃO DE REMOÇÕES NACIONAIS - DIREN</t>
  </si>
  <si>
    <t xml:space="preserve">SUBSECRETARIA DE PAGAMENTO - SUPAG </t>
  </si>
  <si>
    <t>CENTRO DE SAÚDE - CESAU</t>
  </si>
  <si>
    <t>DIRETOR DE CENTRO "C"</t>
  </si>
  <si>
    <t>SETOR DE SAÚDE E BEM-ESTAR - SETABE</t>
  </si>
  <si>
    <t>DIVISÃO DE APOIO AO PLANEJAMENTO E À FISCALIZAÇÃO - DIPLA</t>
  </si>
  <si>
    <t xml:space="preserve">DIRETOR DE DIVISÃO / CJ-1 </t>
  </si>
  <si>
    <t xml:space="preserve">DIVISÃO DE GOVERNANÇA DAS CONTRATAÇÕES -DIGOC </t>
  </si>
  <si>
    <t>DIVISÃO DE CONTABILIDADE - DICOB</t>
  </si>
  <si>
    <t>ASSESSORA - ASSDA</t>
  </si>
  <si>
    <t>ASSESSOR "B"/CJ-1</t>
  </si>
  <si>
    <t xml:space="preserve">ASSESSORIA DE ASSUNTOS INSTITUCIONAIS - </t>
  </si>
  <si>
    <t>ASSESSORIA - ASSEG</t>
  </si>
  <si>
    <t>ASSESSORIA - ASSTI</t>
  </si>
  <si>
    <t>ASSESSORIA - ASSDP</t>
  </si>
  <si>
    <t>ASSESSOR "B" - CJ-1</t>
  </si>
  <si>
    <t>ASSESSORIA - ASSPO</t>
  </si>
  <si>
    <t xml:space="preserve">DIVISÃO DE CONTABILIDADE E CUSTOS - DICOS </t>
  </si>
  <si>
    <t xml:space="preserve">DIRETOR DE DIVISÃO - CJ-1 </t>
  </si>
  <si>
    <t xml:space="preserve">ASSESSORIA - ASSGO </t>
  </si>
  <si>
    <t xml:space="preserve">SEÇÃO DE APOIO AO PLANEJAMENTO DAS CONTRATAÇÕES - SEAPO </t>
  </si>
  <si>
    <t>ASSESSORIA - ASSCG</t>
  </si>
  <si>
    <t xml:space="preserve">DIVISÃO DE ESTATÍSTICA - DIEST </t>
  </si>
  <si>
    <t xml:space="preserve">ASSESSORIA - ASCEJ </t>
  </si>
  <si>
    <t>Estrutura Orgânica nos termos da Resolução n. CJF-RES-2022/762, de 6 de maio de 2022, publicada em 09/05/2022, vigência a partir de 09/05/2022.</t>
  </si>
  <si>
    <t>ELANE PEREIRA DA ROSA</t>
  </si>
  <si>
    <t>SÔNIA CALHMAN DE MIRANDA</t>
  </si>
  <si>
    <t>Rótulos de Linha</t>
  </si>
  <si>
    <t>(vazio)</t>
  </si>
  <si>
    <t>Total Geral</t>
  </si>
  <si>
    <t>Contagem de CARGO EFETIVO</t>
  </si>
  <si>
    <t>TOTAL OCUPADOS</t>
  </si>
  <si>
    <t>TOTAL CJ's</t>
  </si>
  <si>
    <t>ASSESSOR "B"/ CJ-1</t>
  </si>
  <si>
    <t>SUBTOTAL QUADRO</t>
  </si>
  <si>
    <t>Total de servidores  nas Assessorias:</t>
  </si>
  <si>
    <t>SUBTOTAL SEM VÍNCULO/CEDIDO PARA CJF</t>
  </si>
  <si>
    <r>
      <t xml:space="preserve">ASSESSOR "B" / </t>
    </r>
    <r>
      <rPr>
        <sz val="9"/>
        <rFont val="Times New Roman"/>
        <family val="1"/>
      </rPr>
      <t>CJ-1</t>
    </r>
    <r>
      <rPr>
        <vertAlign val="subscript"/>
        <sz val="10"/>
        <rFont val="Times New Roman"/>
        <family val="1"/>
      </rPr>
      <t xml:space="preserve"> </t>
    </r>
  </si>
  <si>
    <r>
      <t xml:space="preserve">DIRETOR  DE DIVISÃO/ </t>
    </r>
    <r>
      <rPr>
        <sz val="9"/>
        <rFont val="Times New Roman"/>
        <family val="1"/>
      </rPr>
      <t>CJ-1</t>
    </r>
    <r>
      <rPr>
        <vertAlign val="subscript"/>
        <sz val="10"/>
        <rFont val="Times New Roman"/>
        <family val="1"/>
      </rPr>
      <t xml:space="preserve"> </t>
    </r>
  </si>
  <si>
    <t>QUADRO DE LOTAÇÃO POR UNIDADE (CARGO EM COMISSÃO)</t>
  </si>
  <si>
    <t>RENATA DE ALBUQUERQUE FERNANDES</t>
  </si>
  <si>
    <t>ANDERSON MARTINS DA SILVA</t>
  </si>
  <si>
    <t xml:space="preserve">ASSESSOR "B"/ CJ-1 </t>
  </si>
  <si>
    <t>ADRIANO LIMA SILVA DO NASCIMENTO</t>
  </si>
  <si>
    <t>DIRETOR DE CENTRO "C"/CJ-1</t>
  </si>
  <si>
    <t>FILIPE BORGES MARRA</t>
  </si>
  <si>
    <t>MÁRCIA COUTINHO MARTINS</t>
  </si>
  <si>
    <t>TATIANA OLIVEIRA DELGADO CORREIA</t>
  </si>
  <si>
    <t>Ministério do Turismo</t>
  </si>
  <si>
    <t>DANIEL MARTINS FERREIRA</t>
  </si>
  <si>
    <t>ANDREA VIANA FERREIRA BECKER</t>
  </si>
  <si>
    <t>CÁSSIA CASCÃO DE ALMEIDA</t>
  </si>
  <si>
    <t>MARCO ANTONIO TEIXEIRA DE LUCENA</t>
  </si>
  <si>
    <t>MEIRIELLE VIANA PIRES</t>
  </si>
  <si>
    <t>FÁBIO COSTA OLIVEIRA</t>
  </si>
  <si>
    <t>LUIZ ANTONIO DE SOUZA CORDEIRO</t>
  </si>
  <si>
    <t>PRISCILLA BARRETO DA COSTA ARAÚJO</t>
  </si>
  <si>
    <t>Ministério da Economia</t>
  </si>
  <si>
    <t>ALDA MITIE KAMADA</t>
  </si>
  <si>
    <t>ADRIANA ALVES XAVIER DURÃO</t>
  </si>
  <si>
    <t>Ministério do Meio Ambiente</t>
  </si>
  <si>
    <t>KELSON FERREIRA ROCHA</t>
  </si>
  <si>
    <t>WALTER DISNEY NOLETO COSTA</t>
  </si>
  <si>
    <t xml:space="preserve">VAGO </t>
  </si>
  <si>
    <t xml:space="preserve">RENATA MORAIS LIMA COSTA </t>
  </si>
  <si>
    <t>DIRETORA DE DIVISÃO / CJ-1</t>
  </si>
  <si>
    <t>ADOLFO BRAGATO JUNIOR</t>
  </si>
  <si>
    <t>RENATA MORAIS LIMA COSTA</t>
  </si>
  <si>
    <t>SEÇÃO DE SUPORTE À INFRAESTRUTURA – SESINF</t>
  </si>
  <si>
    <t>TADEU BEZERRA DE SOUSA</t>
  </si>
  <si>
    <t>MINISTRA MARIA THEREZA DE ASSIS MOURA</t>
  </si>
  <si>
    <t>DANIEL MARCHIONATTI BARBOSA</t>
  </si>
  <si>
    <t>ERIVALDO RIBEIRO DOS SANTOS</t>
  </si>
  <si>
    <t>ALCIONI ESCOBAR DA COSTA ALVIM</t>
  </si>
  <si>
    <t>JUIZA AUXILIAR DA CORREGEDORIA</t>
  </si>
  <si>
    <t>TRF 1ª REGIÃO</t>
  </si>
  <si>
    <t>Situação em 28/9/2022</t>
  </si>
  <si>
    <t xml:space="preserve">QUADRO DE LOTAÇÃO POR UNIDADE </t>
  </si>
  <si>
    <r>
      <t xml:space="preserve">ASSESSOR "B"/ </t>
    </r>
    <r>
      <rPr>
        <b/>
        <sz val="9"/>
        <rFont val="Times New Roman"/>
        <family val="1"/>
      </rPr>
      <t>CJ-1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</si>
</sst>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8"/>
      <color theme="1"/>
      <name val="Courier New"/>
      <family val="3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Calibri"/>
      <family val="2"/>
      <scheme val="minor"/>
    </font>
    <font>
      <b/>
      <sz val="11"/>
      <color rgb="FFFF0000"/>
      <name val="Times New Roman"/>
      <family val="1"/>
    </font>
    <font>
      <b/>
      <sz val="9"/>
      <name val="Times New Roman"/>
      <family val="1"/>
    </font>
    <font>
      <b/>
      <vertAlign val="subscript"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i/>
      <sz val="14"/>
      <color theme="1"/>
      <name val="Times New Roman"/>
      <family val="1"/>
    </font>
    <font>
      <b/>
      <sz val="10"/>
      <color rgb="FF0000FF"/>
      <name val="Times New Roman"/>
      <family val="1"/>
    </font>
    <font>
      <b/>
      <sz val="14"/>
      <color rgb="FF0000FF"/>
      <name val="Times New Roman"/>
      <family val="1"/>
    </font>
    <font>
      <b/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0000FF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rgb="FF0000FF"/>
      <name val="Times New Roman"/>
      <family val="1"/>
    </font>
    <font>
      <sz val="11"/>
      <color rgb="FF000000"/>
      <name val="Times New Roman"/>
      <family val="1"/>
    </font>
    <font>
      <b/>
      <i/>
      <sz val="16"/>
      <color theme="1"/>
      <name val="Times New Roman"/>
      <family val="1"/>
    </font>
    <font>
      <b/>
      <sz val="13"/>
      <color rgb="FFFF0000"/>
      <name val="Times New Roman"/>
      <family val="1"/>
    </font>
    <font>
      <sz val="13"/>
      <color theme="1"/>
      <name val="Calibri"/>
      <family val="2"/>
      <scheme val="minor"/>
    </font>
    <font>
      <b/>
      <sz val="12"/>
      <color rgb="FF3333FF"/>
      <name val="Times New Roman"/>
      <family val="1"/>
    </font>
    <font>
      <b/>
      <sz val="12"/>
      <color rgb="FF0000FF"/>
      <name val="Times New Roman"/>
      <family val="1"/>
    </font>
    <font>
      <vertAlign val="subscript"/>
      <sz val="10"/>
      <name val="Times New Roman"/>
      <family val="1"/>
    </font>
    <font>
      <b/>
      <sz val="10"/>
      <color theme="0"/>
      <name val="Times New Roman"/>
      <family val="1"/>
    </font>
    <font>
      <b/>
      <sz val="11"/>
      <color theme="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2FAF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1">
    <xf numFmtId="0" fontId="0" fillId="0" borderId="0" xfId="0"/>
    <xf numFmtId="0" fontId="5" fillId="0" borderId="0" xfId="0" applyFont="1" applyAlignment="1">
      <alignment horizontal="center" vertical="center"/>
    </xf>
    <xf numFmtId="0" fontId="1" fillId="0" borderId="0" xfId="0" applyFont="1"/>
    <xf numFmtId="14" fontId="0" fillId="0" borderId="0" xfId="0" applyNumberFormat="1"/>
    <xf numFmtId="0" fontId="8" fillId="0" borderId="0" xfId="0" applyFont="1"/>
    <xf numFmtId="0" fontId="9" fillId="0" borderId="0" xfId="0" applyFont="1"/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2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7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14" fillId="0" borderId="0" xfId="0" applyFont="1"/>
    <xf numFmtId="0" fontId="13" fillId="0" borderId="21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5" borderId="8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27" fillId="2" borderId="7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30" fillId="0" borderId="0" xfId="0" applyFont="1"/>
    <xf numFmtId="0" fontId="31" fillId="0" borderId="0" xfId="0" applyFont="1"/>
    <xf numFmtId="0" fontId="12" fillId="0" borderId="0" xfId="0" applyFont="1" applyBorder="1" applyAlignment="1">
      <alignment vertical="center" wrapText="1"/>
    </xf>
    <xf numFmtId="0" fontId="12" fillId="0" borderId="20" xfId="0" applyFont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0" fillId="0" borderId="0" xfId="0" applyAlignment="1">
      <alignment horizontal="center" vertical="justify" wrapText="1"/>
    </xf>
    <xf numFmtId="0" fontId="16" fillId="0" borderId="9" xfId="0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0" borderId="9" xfId="0" quotePrefix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4" fillId="0" borderId="0" xfId="0" applyFont="1" applyBorder="1"/>
    <xf numFmtId="0" fontId="13" fillId="0" borderId="9" xfId="0" applyFont="1" applyFill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4" borderId="31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29" fillId="5" borderId="7" xfId="0" applyFont="1" applyFill="1" applyBorder="1" applyAlignment="1">
      <alignment horizontal="center" vertical="center" wrapText="1"/>
    </xf>
    <xf numFmtId="0" fontId="27" fillId="5" borderId="7" xfId="0" applyFont="1" applyFill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left" vertical="center" wrapText="1"/>
    </xf>
    <xf numFmtId="0" fontId="33" fillId="0" borderId="7" xfId="0" applyFont="1" applyBorder="1" applyAlignment="1">
      <alignment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27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29" fillId="0" borderId="7" xfId="0" applyFont="1" applyBorder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33" fillId="0" borderId="7" xfId="0" applyFont="1" applyBorder="1" applyAlignment="1">
      <alignment horizontal="left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 wrapText="1"/>
    </xf>
    <xf numFmtId="0" fontId="33" fillId="0" borderId="19" xfId="0" applyFont="1" applyBorder="1" applyAlignment="1">
      <alignment vertical="center" wrapText="1"/>
    </xf>
    <xf numFmtId="0" fontId="33" fillId="0" borderId="7" xfId="0" applyFont="1" applyFill="1" applyBorder="1" applyAlignment="1">
      <alignment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vertical="center" wrapText="1"/>
    </xf>
    <xf numFmtId="0" fontId="33" fillId="0" borderId="7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49" fontId="29" fillId="0" borderId="7" xfId="0" applyNumberFormat="1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6" fillId="0" borderId="7" xfId="0" applyFont="1" applyBorder="1" applyAlignment="1">
      <alignment vertical="center" wrapText="1"/>
    </xf>
    <xf numFmtId="0" fontId="34" fillId="0" borderId="7" xfId="0" applyFont="1" applyBorder="1" applyAlignment="1">
      <alignment horizontal="left" vertical="center" wrapText="1"/>
    </xf>
    <xf numFmtId="0" fontId="33" fillId="0" borderId="19" xfId="0" applyFont="1" applyFill="1" applyBorder="1" applyAlignment="1">
      <alignment vertical="center" wrapText="1"/>
    </xf>
    <xf numFmtId="0" fontId="33" fillId="0" borderId="7" xfId="0" quotePrefix="1" applyFont="1" applyBorder="1" applyAlignment="1">
      <alignment vertical="center" wrapText="1"/>
    </xf>
    <xf numFmtId="0" fontId="0" fillId="0" borderId="0" xfId="0" applyFont="1"/>
    <xf numFmtId="0" fontId="38" fillId="4" borderId="14" xfId="0" applyFont="1" applyFill="1" applyBorder="1" applyAlignment="1">
      <alignment horizontal="center" vertical="center" wrapText="1"/>
    </xf>
    <xf numFmtId="0" fontId="39" fillId="0" borderId="0" xfId="0" applyFont="1"/>
    <xf numFmtId="0" fontId="38" fillId="4" borderId="2" xfId="0" applyFont="1" applyFill="1" applyBorder="1" applyAlignment="1">
      <alignment horizontal="center" vertical="center" wrapText="1"/>
    </xf>
    <xf numFmtId="0" fontId="38" fillId="4" borderId="3" xfId="0" applyFont="1" applyFill="1" applyBorder="1" applyAlignment="1">
      <alignment horizontal="center" vertical="center" wrapText="1"/>
    </xf>
    <xf numFmtId="0" fontId="38" fillId="4" borderId="1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4" fillId="4" borderId="43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40" fillId="6" borderId="8" xfId="0" applyFont="1" applyFill="1" applyBorder="1" applyAlignment="1">
      <alignment horizontal="center" vertical="center" wrapText="1"/>
    </xf>
    <xf numFmtId="0" fontId="41" fillId="6" borderId="8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21" fillId="7" borderId="0" xfId="0" applyFont="1" applyFill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43" fillId="7" borderId="0" xfId="0" applyFont="1" applyFill="1" applyBorder="1" applyAlignment="1">
      <alignment horizontal="center" vertical="center" wrapText="1"/>
    </xf>
    <xf numFmtId="0" fontId="44" fillId="7" borderId="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38" fillId="4" borderId="26" xfId="0" applyFont="1" applyFill="1" applyBorder="1" applyAlignment="1">
      <alignment horizontal="center" vertical="center" wrapText="1"/>
    </xf>
    <xf numFmtId="0" fontId="38" fillId="4" borderId="27" xfId="0" applyFont="1" applyFill="1" applyBorder="1" applyAlignment="1">
      <alignment horizontal="center" vertical="center" wrapText="1"/>
    </xf>
    <xf numFmtId="0" fontId="38" fillId="4" borderId="28" xfId="0" applyFont="1" applyFill="1" applyBorder="1" applyAlignment="1">
      <alignment horizontal="center" vertical="center" wrapText="1"/>
    </xf>
    <xf numFmtId="0" fontId="38" fillId="4" borderId="31" xfId="0" applyFont="1" applyFill="1" applyBorder="1" applyAlignment="1">
      <alignment horizontal="center" vertical="center" wrapText="1"/>
    </xf>
    <xf numFmtId="0" fontId="38" fillId="4" borderId="32" xfId="0" applyFont="1" applyFill="1" applyBorder="1" applyAlignment="1">
      <alignment horizontal="center" vertical="center" wrapText="1"/>
    </xf>
    <xf numFmtId="0" fontId="38" fillId="4" borderId="33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justify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40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4" fillId="4" borderId="22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3333FF"/>
      <color rgb="FFA2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&#243;pia%20de%20Quadro%20Lota&#231;&#245;es%20por%20Unidade%201-7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tação CJF"/>
      <sheetName val="CJ'S"/>
      <sheetName val="Planilha4"/>
      <sheetName val="Planilha2"/>
      <sheetName val="Planilha3"/>
    </sheetNames>
    <sheetDataSet>
      <sheetData sheetId="0"/>
      <sheetData sheetId="1"/>
      <sheetData sheetId="2"/>
      <sheetData sheetId="3">
        <row r="2">
          <cell r="A2">
            <v>19</v>
          </cell>
          <cell r="B2" t="str">
            <v>ZENAIDE GUERRA ZILLER</v>
          </cell>
          <cell r="C2" t="str">
            <v>2 - EFETIVO</v>
          </cell>
          <cell r="D2" t="str">
            <v>4 - APOSENTADO</v>
          </cell>
          <cell r="E2" t="str">
            <v>019209521-87</v>
          </cell>
          <cell r="F2" t="str">
            <v>ANALISTA JUDICIÁRIO</v>
          </cell>
        </row>
        <row r="3">
          <cell r="A3">
            <v>26</v>
          </cell>
          <cell r="B3" t="str">
            <v>CARLOS ALBERTO PIRES</v>
          </cell>
          <cell r="C3" t="str">
            <v>3 - REQUISITADO 8112</v>
          </cell>
          <cell r="D3" t="str">
            <v>1 - ATIVO</v>
          </cell>
          <cell r="E3" t="str">
            <v>210517471-04</v>
          </cell>
        </row>
        <row r="4">
          <cell r="A4">
            <v>51</v>
          </cell>
          <cell r="B4" t="str">
            <v>WILSON NOGUEIRA DE AQUINO JUNIOR</v>
          </cell>
          <cell r="C4" t="str">
            <v>2 - EFETIVO</v>
          </cell>
          <cell r="D4" t="str">
            <v>1 - ATIVO</v>
          </cell>
          <cell r="E4" t="str">
            <v>308571471-53</v>
          </cell>
          <cell r="F4" t="str">
            <v>TÉCNICO JUDICIÁRIO</v>
          </cell>
        </row>
        <row r="5">
          <cell r="A5">
            <v>63</v>
          </cell>
          <cell r="B5" t="str">
            <v>RUTE MARIA BARRETO REZENDE</v>
          </cell>
          <cell r="C5" t="str">
            <v>2 - EFETIVO</v>
          </cell>
          <cell r="D5" t="str">
            <v>1 - ATIVO</v>
          </cell>
          <cell r="E5" t="str">
            <v>381325321-04</v>
          </cell>
          <cell r="F5" t="str">
            <v>TÉCNICO JUDICIÁRIO</v>
          </cell>
        </row>
        <row r="6">
          <cell r="A6">
            <v>64</v>
          </cell>
          <cell r="B6" t="str">
            <v>MARCOS ANTONIO KRONENBERGER</v>
          </cell>
          <cell r="C6" t="str">
            <v>2 - EFETIVO</v>
          </cell>
          <cell r="D6" t="str">
            <v>1 - ATIVO</v>
          </cell>
          <cell r="E6" t="str">
            <v>317635371-53</v>
          </cell>
          <cell r="F6" t="str">
            <v>TÉCNICO JUDICIÁRIO</v>
          </cell>
        </row>
        <row r="7">
          <cell r="A7">
            <v>65</v>
          </cell>
          <cell r="B7" t="str">
            <v>VANIA GOMES DOS SANTOS MOREIRA</v>
          </cell>
          <cell r="C7" t="str">
            <v>3 - REQUISITADO 8112</v>
          </cell>
          <cell r="D7" t="str">
            <v>1 - ATIVO</v>
          </cell>
          <cell r="E7" t="str">
            <v>296578901-44</v>
          </cell>
        </row>
        <row r="8">
          <cell r="A8">
            <v>67</v>
          </cell>
          <cell r="B8" t="str">
            <v>MARCIA LUCIA BORGES DE MELO GOMES</v>
          </cell>
          <cell r="C8" t="str">
            <v>2 - EFETIVO</v>
          </cell>
          <cell r="D8" t="str">
            <v>1 - ATIVO</v>
          </cell>
          <cell r="E8" t="str">
            <v>329698211-68</v>
          </cell>
          <cell r="F8" t="str">
            <v>TÉCNICO JUDICIÁRIO</v>
          </cell>
        </row>
        <row r="9">
          <cell r="A9">
            <v>68</v>
          </cell>
          <cell r="B9" t="str">
            <v>SELMA SUZANA MUNIZ LARANJAL SALES</v>
          </cell>
          <cell r="C9" t="str">
            <v>2 - EFETIVO</v>
          </cell>
          <cell r="D9" t="str">
            <v>1 - ATIVO</v>
          </cell>
          <cell r="E9" t="str">
            <v>263662581-04</v>
          </cell>
          <cell r="F9" t="str">
            <v>TÉCNICO JUDICIÁRIO</v>
          </cell>
        </row>
        <row r="10">
          <cell r="A10">
            <v>69</v>
          </cell>
          <cell r="B10" t="str">
            <v>NILSON SOUSA DE OLIVINDO</v>
          </cell>
          <cell r="C10" t="str">
            <v>2 - EFETIVO</v>
          </cell>
          <cell r="D10" t="str">
            <v>1 - ATIVO</v>
          </cell>
          <cell r="E10" t="str">
            <v>114555943-34</v>
          </cell>
          <cell r="F10" t="str">
            <v>TÉCNICO JUDICIÁRIO</v>
          </cell>
        </row>
        <row r="11">
          <cell r="A11">
            <v>70</v>
          </cell>
          <cell r="B11" t="str">
            <v>JOSE ADECIO DE SOUZA</v>
          </cell>
          <cell r="C11" t="str">
            <v>2 - EFETIVO</v>
          </cell>
          <cell r="D11" t="str">
            <v>4 - APOSENTADO</v>
          </cell>
          <cell r="E11" t="str">
            <v>066764301-00</v>
          </cell>
          <cell r="F11" t="str">
            <v>TÉCNICO JUDICIÁRIO</v>
          </cell>
        </row>
        <row r="12">
          <cell r="A12">
            <v>71</v>
          </cell>
          <cell r="B12" t="str">
            <v>MARIO LINO DE OLIVEIRA</v>
          </cell>
          <cell r="C12" t="str">
            <v>2 - EFETIVO</v>
          </cell>
          <cell r="D12" t="str">
            <v>4 - APOSENTADO</v>
          </cell>
          <cell r="E12" t="str">
            <v>024215691-68</v>
          </cell>
          <cell r="F12" t="str">
            <v>TÉCNICO JUDICIÁRIO</v>
          </cell>
        </row>
        <row r="13">
          <cell r="A13">
            <v>72</v>
          </cell>
          <cell r="B13" t="str">
            <v>LANY MACIEL LIMA</v>
          </cell>
          <cell r="C13" t="str">
            <v>2 - EFETIVO</v>
          </cell>
          <cell r="D13" t="str">
            <v>1 - ATIVO</v>
          </cell>
          <cell r="E13" t="str">
            <v>334216331-34</v>
          </cell>
          <cell r="F13" t="str">
            <v>TÉCNICO JUDICIÁRIO</v>
          </cell>
        </row>
        <row r="14">
          <cell r="A14">
            <v>73</v>
          </cell>
          <cell r="B14" t="str">
            <v>LIGIA CERQUEIRA MENDES</v>
          </cell>
          <cell r="C14" t="str">
            <v>2 - EFETIVO</v>
          </cell>
          <cell r="D14" t="str">
            <v>1 - ATIVO</v>
          </cell>
          <cell r="E14" t="str">
            <v>561203461-04</v>
          </cell>
          <cell r="F14" t="str">
            <v>TÉCNICO JUDICIÁRIO</v>
          </cell>
        </row>
        <row r="15">
          <cell r="A15">
            <v>74</v>
          </cell>
          <cell r="B15" t="str">
            <v>TARCIO DIAS SOARES</v>
          </cell>
          <cell r="C15" t="str">
            <v>2 - EFETIVO</v>
          </cell>
          <cell r="D15" t="str">
            <v>1 - ATIVO</v>
          </cell>
          <cell r="E15" t="str">
            <v>324843641-72</v>
          </cell>
          <cell r="F15" t="str">
            <v>TÉCNICO JUDICIÁRIO</v>
          </cell>
        </row>
        <row r="16">
          <cell r="A16">
            <v>76</v>
          </cell>
          <cell r="B16" t="str">
            <v>ABINAEL ALVES DA SILVA</v>
          </cell>
          <cell r="C16" t="str">
            <v>2 - EFETIVO</v>
          </cell>
          <cell r="D16" t="str">
            <v>1 - ATIVO</v>
          </cell>
          <cell r="E16" t="str">
            <v>296898991-04</v>
          </cell>
          <cell r="F16" t="str">
            <v>TÉCNICO JUDICIÁRIO</v>
          </cell>
        </row>
        <row r="17">
          <cell r="A17">
            <v>80</v>
          </cell>
          <cell r="B17" t="str">
            <v>JONAS LIMA DOS SANTOS</v>
          </cell>
          <cell r="C17" t="str">
            <v>2 - EFETIVO</v>
          </cell>
          <cell r="D17" t="str">
            <v>1 - ATIVO</v>
          </cell>
          <cell r="E17" t="str">
            <v>372834051-00</v>
          </cell>
          <cell r="F17" t="str">
            <v>TÉCNICO JUDICIÁRIO</v>
          </cell>
        </row>
        <row r="18">
          <cell r="A18">
            <v>81</v>
          </cell>
          <cell r="B18" t="str">
            <v>JOSE PEREIRA DE SOUZA</v>
          </cell>
          <cell r="C18" t="str">
            <v>2 - EFETIVO</v>
          </cell>
          <cell r="D18" t="str">
            <v>4 - APOSENTADO</v>
          </cell>
          <cell r="E18" t="str">
            <v>711716738-68</v>
          </cell>
          <cell r="F18" t="str">
            <v>TÉCNICO JUDICIÁRIO</v>
          </cell>
        </row>
        <row r="19">
          <cell r="A19">
            <v>82</v>
          </cell>
          <cell r="B19" t="str">
            <v>LYCIA DE LORENA DA SILVA COUTINHO</v>
          </cell>
          <cell r="C19" t="str">
            <v>2 - EFETIVO</v>
          </cell>
          <cell r="D19" t="str">
            <v>15 - ATIVO REMOV</v>
          </cell>
          <cell r="E19" t="str">
            <v>393248851-20</v>
          </cell>
          <cell r="F19" t="str">
            <v>TÉCNICO JUDICIÁRIO</v>
          </cell>
        </row>
        <row r="20">
          <cell r="A20">
            <v>83</v>
          </cell>
          <cell r="B20" t="str">
            <v>VALMIR OLIVEIRA ROSA</v>
          </cell>
          <cell r="C20" t="str">
            <v>2 - EFETIVO</v>
          </cell>
          <cell r="D20" t="str">
            <v>4 - APOSENTADO</v>
          </cell>
          <cell r="E20" t="str">
            <v>313142527-04</v>
          </cell>
          <cell r="F20" t="str">
            <v>TÉCNICO JUDICIÁRIO</v>
          </cell>
        </row>
        <row r="21">
          <cell r="A21">
            <v>84</v>
          </cell>
          <cell r="B21" t="str">
            <v>CLAUDIO OLIVEIRA NASCIMENTO</v>
          </cell>
          <cell r="C21" t="str">
            <v>2 - EFETIVO</v>
          </cell>
          <cell r="D21" t="str">
            <v>1 - ATIVO</v>
          </cell>
          <cell r="E21" t="str">
            <v>398559371-04</v>
          </cell>
          <cell r="F21" t="str">
            <v>TÉCNICO JUDICIÁRIO</v>
          </cell>
        </row>
        <row r="22">
          <cell r="A22">
            <v>85</v>
          </cell>
          <cell r="B22" t="str">
            <v>FERNANDO CARLOS ARAUJO</v>
          </cell>
          <cell r="C22" t="str">
            <v>2 - EFETIVO</v>
          </cell>
          <cell r="D22" t="str">
            <v>4 - APOSENTADO</v>
          </cell>
          <cell r="E22" t="str">
            <v>431471436-00</v>
          </cell>
          <cell r="F22" t="str">
            <v>TÉCNICO JUDICIÁRIO</v>
          </cell>
        </row>
        <row r="23">
          <cell r="A23">
            <v>86</v>
          </cell>
          <cell r="B23" t="str">
            <v>ERICO ALESSANDRO FAGUNDES</v>
          </cell>
          <cell r="C23" t="str">
            <v>2 - EFETIVO</v>
          </cell>
          <cell r="D23" t="str">
            <v>1 - ATIVO</v>
          </cell>
          <cell r="E23" t="str">
            <v>553487261-68</v>
          </cell>
          <cell r="F23" t="str">
            <v>TÉCNICO JUDICIÁRIO</v>
          </cell>
        </row>
        <row r="24">
          <cell r="A24">
            <v>87</v>
          </cell>
          <cell r="B24" t="str">
            <v>WILLIAM SANTOS</v>
          </cell>
          <cell r="C24" t="str">
            <v>2 - EFETIVO</v>
          </cell>
          <cell r="D24" t="str">
            <v>1 - ATIVO</v>
          </cell>
          <cell r="E24" t="str">
            <v>243866421-53</v>
          </cell>
          <cell r="F24" t="str">
            <v>TÉCNICO JUDICIÁRIO</v>
          </cell>
        </row>
        <row r="25">
          <cell r="A25">
            <v>88</v>
          </cell>
          <cell r="B25" t="str">
            <v>ALCEU ALVES DE AVELAR</v>
          </cell>
          <cell r="C25" t="str">
            <v>2 - EFETIVO</v>
          </cell>
          <cell r="D25" t="str">
            <v>1 - ATIVO</v>
          </cell>
          <cell r="E25" t="str">
            <v>245352141-15</v>
          </cell>
          <cell r="F25" t="str">
            <v>TÉCNICO JUDICIÁRIO</v>
          </cell>
        </row>
        <row r="26">
          <cell r="A26">
            <v>89</v>
          </cell>
          <cell r="B26" t="str">
            <v>ANESIO GOMES DE SOUSA</v>
          </cell>
          <cell r="C26" t="str">
            <v>2 - EFETIVO</v>
          </cell>
          <cell r="D26" t="str">
            <v>1 - ATIVO</v>
          </cell>
          <cell r="E26" t="str">
            <v>462112681-49</v>
          </cell>
          <cell r="F26" t="str">
            <v>TÉCNICO JUDICIÁRIO</v>
          </cell>
        </row>
        <row r="27">
          <cell r="A27">
            <v>90</v>
          </cell>
          <cell r="B27" t="str">
            <v>CELSO MORENO</v>
          </cell>
          <cell r="C27" t="str">
            <v>2 - EFETIVO</v>
          </cell>
          <cell r="D27" t="str">
            <v>1 - ATIVO</v>
          </cell>
          <cell r="E27" t="str">
            <v>317645411-20</v>
          </cell>
          <cell r="F27" t="str">
            <v>TÉCNICO JUDICIÁRIO</v>
          </cell>
        </row>
        <row r="28">
          <cell r="A28">
            <v>95</v>
          </cell>
          <cell r="B28" t="str">
            <v>PAULO MARTINS INOCﾊNCIO</v>
          </cell>
          <cell r="C28" t="str">
            <v>2 - EFETIVO</v>
          </cell>
          <cell r="D28" t="str">
            <v>1 - ATIVO</v>
          </cell>
          <cell r="E28" t="str">
            <v>428861391-49</v>
          </cell>
          <cell r="F28" t="str">
            <v>TÉCNICO JUDICIÁRIO</v>
          </cell>
        </row>
        <row r="29">
          <cell r="A29">
            <v>96</v>
          </cell>
          <cell r="B29" t="str">
            <v>CELENI ROCHA LOPES DA SILVA</v>
          </cell>
          <cell r="C29" t="str">
            <v>2 - EFETIVO</v>
          </cell>
          <cell r="D29" t="str">
            <v>1 - ATIVO</v>
          </cell>
          <cell r="E29" t="str">
            <v>480382101-15</v>
          </cell>
          <cell r="F29" t="str">
            <v>TÉCNICO JUDICIÁRIO</v>
          </cell>
        </row>
        <row r="30">
          <cell r="A30">
            <v>97</v>
          </cell>
          <cell r="B30" t="str">
            <v>ESTELA MARIA BARBOSA DA CRUZ</v>
          </cell>
          <cell r="C30" t="str">
            <v>2 - EFETIVO</v>
          </cell>
          <cell r="D30" t="str">
            <v>1 - ATIVO</v>
          </cell>
          <cell r="E30" t="str">
            <v>186171902-72</v>
          </cell>
          <cell r="F30" t="str">
            <v>TÉCNICO JUDICIÁRIO</v>
          </cell>
        </row>
        <row r="31">
          <cell r="A31">
            <v>98</v>
          </cell>
          <cell r="B31" t="str">
            <v>MARCIO RODRIGUES CERQUEIRA</v>
          </cell>
          <cell r="C31" t="str">
            <v>2 - EFETIVO</v>
          </cell>
          <cell r="D31" t="str">
            <v>1 - ATIVO</v>
          </cell>
          <cell r="E31" t="str">
            <v>339375161-15</v>
          </cell>
          <cell r="F31" t="str">
            <v>TÉCNICO JUDICIÁRIO</v>
          </cell>
        </row>
        <row r="32">
          <cell r="A32">
            <v>101</v>
          </cell>
          <cell r="B32" t="str">
            <v>VILEBALDO VIEIRA DA CRUZ</v>
          </cell>
          <cell r="C32" t="str">
            <v>2 - EFETIVO</v>
          </cell>
          <cell r="D32" t="str">
            <v>1 - ATIVO</v>
          </cell>
          <cell r="E32" t="str">
            <v>292841471-15</v>
          </cell>
          <cell r="F32" t="str">
            <v>TÉCNICO JUDICIÁRIO</v>
          </cell>
        </row>
        <row r="33">
          <cell r="A33">
            <v>102</v>
          </cell>
          <cell r="B33" t="str">
            <v>MARIA FERREIRA FILHA</v>
          </cell>
          <cell r="C33" t="str">
            <v>2 - EFETIVO</v>
          </cell>
          <cell r="D33" t="str">
            <v>1 - ATIVO</v>
          </cell>
          <cell r="E33" t="str">
            <v>400669401-68</v>
          </cell>
          <cell r="F33" t="str">
            <v>TÉCNICO JUDICIÁRIO</v>
          </cell>
        </row>
        <row r="34">
          <cell r="A34">
            <v>104</v>
          </cell>
          <cell r="B34" t="str">
            <v>ERONDINO MOREIRA NEIVA</v>
          </cell>
          <cell r="C34" t="str">
            <v>2 - EFETIVO</v>
          </cell>
          <cell r="D34" t="str">
            <v>1 - ATIVO</v>
          </cell>
          <cell r="E34" t="str">
            <v>393243891-49</v>
          </cell>
          <cell r="F34" t="str">
            <v>TÉCNICO JUDICIÁRIO</v>
          </cell>
        </row>
        <row r="35">
          <cell r="A35">
            <v>105</v>
          </cell>
          <cell r="B35" t="str">
            <v>GERCI FRANCISCA DE BRITO</v>
          </cell>
          <cell r="C35" t="str">
            <v>2 - EFETIVO</v>
          </cell>
          <cell r="D35" t="str">
            <v>1 - ATIVO</v>
          </cell>
          <cell r="E35" t="str">
            <v>184530741-00</v>
          </cell>
          <cell r="F35" t="str">
            <v>TÉCNICO JUDICIÁRIO</v>
          </cell>
        </row>
        <row r="36">
          <cell r="A36">
            <v>106</v>
          </cell>
          <cell r="B36" t="str">
            <v>GILSON VIEIRA AMARAL</v>
          </cell>
          <cell r="C36" t="str">
            <v>2 - EFETIVO</v>
          </cell>
          <cell r="D36" t="str">
            <v>1 - ATIVO</v>
          </cell>
          <cell r="E36" t="str">
            <v>243947181-04</v>
          </cell>
          <cell r="F36" t="str">
            <v>TÉCNICO JUDICIÁRIO</v>
          </cell>
        </row>
        <row r="37">
          <cell r="A37">
            <v>107</v>
          </cell>
          <cell r="B37" t="str">
            <v>LUIZ ANTONIO DA SILVA</v>
          </cell>
          <cell r="C37" t="str">
            <v>2 - EFETIVO</v>
          </cell>
          <cell r="D37" t="str">
            <v>1 - ATIVO</v>
          </cell>
          <cell r="E37" t="str">
            <v>179762861-53</v>
          </cell>
          <cell r="F37" t="str">
            <v>TÉCNICO JUDICIÁRIO</v>
          </cell>
        </row>
        <row r="38">
          <cell r="A38">
            <v>109</v>
          </cell>
          <cell r="B38" t="str">
            <v>ANTONIO CABOCLINHO DE MESQUITA</v>
          </cell>
          <cell r="C38" t="str">
            <v>3 - REQUISITADO 8112</v>
          </cell>
          <cell r="D38" t="str">
            <v>16 - ATIV/REQ/RE</v>
          </cell>
          <cell r="E38" t="str">
            <v>222204701-30</v>
          </cell>
        </row>
        <row r="39">
          <cell r="A39">
            <v>117</v>
          </cell>
          <cell r="B39" t="str">
            <v>CLAUDIA BARTOLO PATTERSON</v>
          </cell>
          <cell r="C39" t="str">
            <v>2 - EFETIVO</v>
          </cell>
          <cell r="D39" t="str">
            <v>1 - ATIVO</v>
          </cell>
          <cell r="E39" t="str">
            <v>296588961-20</v>
          </cell>
          <cell r="F39" t="str">
            <v>ANALISTA JUDICIÁRIO</v>
          </cell>
        </row>
        <row r="40">
          <cell r="A40">
            <v>119</v>
          </cell>
          <cell r="B40" t="str">
            <v>SAID ISMAEL ACLE</v>
          </cell>
          <cell r="C40" t="str">
            <v>2 - EFETIVO</v>
          </cell>
          <cell r="D40" t="str">
            <v>4 - APOSENTADO</v>
          </cell>
          <cell r="E40" t="str">
            <v>102615241-00</v>
          </cell>
          <cell r="F40" t="str">
            <v>ANALISTA JUDICIÁRIO</v>
          </cell>
        </row>
        <row r="41">
          <cell r="A41">
            <v>122</v>
          </cell>
          <cell r="B41" t="str">
            <v>ALBERTO VALE DE PAULA</v>
          </cell>
          <cell r="C41" t="str">
            <v>2 - EFETIVO</v>
          </cell>
          <cell r="D41" t="str">
            <v>1 - ATIVO</v>
          </cell>
          <cell r="E41" t="str">
            <v>313575201-15</v>
          </cell>
          <cell r="F41" t="str">
            <v>ANALISTA JUDICIÁRIO</v>
          </cell>
        </row>
        <row r="42">
          <cell r="A42">
            <v>123</v>
          </cell>
          <cell r="B42" t="str">
            <v>MARIA DO CARMO LOPES GUIMARAES DE LIMA FERREIRA</v>
          </cell>
          <cell r="C42" t="str">
            <v>2 - EFETIVO</v>
          </cell>
          <cell r="D42" t="str">
            <v>1 - ATIVO</v>
          </cell>
          <cell r="E42" t="str">
            <v>297810351-53</v>
          </cell>
          <cell r="F42" t="str">
            <v>TÉCNICO JUDICIÁRIO</v>
          </cell>
        </row>
        <row r="43">
          <cell r="A43">
            <v>124</v>
          </cell>
          <cell r="B43" t="str">
            <v>ANTELMA NEVES PEREIRA</v>
          </cell>
          <cell r="C43" t="str">
            <v>2 - EFETIVO</v>
          </cell>
          <cell r="D43" t="str">
            <v>1 - ATIVO</v>
          </cell>
          <cell r="E43" t="str">
            <v>225631801-04</v>
          </cell>
          <cell r="F43" t="str">
            <v>TÉCNICO JUDICIÁRIO</v>
          </cell>
        </row>
        <row r="44">
          <cell r="A44">
            <v>126</v>
          </cell>
          <cell r="B44" t="str">
            <v>VERA LUCIA DA ROCHA ARAÚJO</v>
          </cell>
          <cell r="C44" t="str">
            <v>2 - EFETIVO</v>
          </cell>
          <cell r="D44" t="str">
            <v>1 - ATIVO</v>
          </cell>
          <cell r="E44" t="str">
            <v>351685441-34</v>
          </cell>
          <cell r="F44" t="str">
            <v>TÉCNICO JUDICIÁRIO</v>
          </cell>
        </row>
        <row r="45">
          <cell r="A45">
            <v>127</v>
          </cell>
          <cell r="B45" t="str">
            <v>CARLOS HUMBERTO BRAGA</v>
          </cell>
          <cell r="C45" t="str">
            <v>2 - EFETIVO</v>
          </cell>
          <cell r="D45" t="str">
            <v>1 - ATIVO</v>
          </cell>
          <cell r="E45" t="str">
            <v>343122181-53</v>
          </cell>
          <cell r="F45" t="str">
            <v>TÉCNICO JUDICIÁRIO</v>
          </cell>
        </row>
        <row r="46">
          <cell r="A46">
            <v>129</v>
          </cell>
          <cell r="B46" t="str">
            <v>JOSE MILTON SEVERINO BOTELHO</v>
          </cell>
          <cell r="C46" t="str">
            <v>2 - EFETIVO</v>
          </cell>
          <cell r="D46" t="str">
            <v>1 - ATIVO</v>
          </cell>
          <cell r="E46" t="str">
            <v>275502651-00</v>
          </cell>
          <cell r="F46" t="str">
            <v>TÉCNICO JUDICIÁRIO</v>
          </cell>
        </row>
        <row r="47">
          <cell r="A47">
            <v>130</v>
          </cell>
          <cell r="B47" t="str">
            <v>PAULO ALBERTO DA SILVA</v>
          </cell>
          <cell r="C47" t="str">
            <v>2 - EFETIVO</v>
          </cell>
          <cell r="D47" t="str">
            <v>1 - ATIVO</v>
          </cell>
          <cell r="E47" t="str">
            <v>225769241-15</v>
          </cell>
          <cell r="F47" t="str">
            <v>TÉCNICO JUDICIÁRIO</v>
          </cell>
        </row>
        <row r="48">
          <cell r="A48">
            <v>131</v>
          </cell>
          <cell r="B48" t="str">
            <v>JOAO ALVES FILHO</v>
          </cell>
          <cell r="C48" t="str">
            <v>2 - EFETIVO</v>
          </cell>
          <cell r="D48" t="str">
            <v>4 - APOSENTADA</v>
          </cell>
          <cell r="E48" t="str">
            <v>215024801-82</v>
          </cell>
          <cell r="F48" t="str">
            <v>TÉCNICO JUDICIÁRIO</v>
          </cell>
        </row>
        <row r="49">
          <cell r="A49">
            <v>132</v>
          </cell>
          <cell r="B49" t="str">
            <v>MARIA DAS GRAÇAS DE ALMEIDA SOUZA</v>
          </cell>
          <cell r="C49" t="str">
            <v>2 - EFETIVO</v>
          </cell>
          <cell r="D49" t="str">
            <v>4 - APOSENTADA</v>
          </cell>
          <cell r="E49" t="str">
            <v>017098872-49</v>
          </cell>
          <cell r="F49" t="str">
            <v>TÉCNICO JUDICIÁRIO</v>
          </cell>
        </row>
        <row r="50">
          <cell r="A50">
            <v>133</v>
          </cell>
          <cell r="B50" t="str">
            <v>IMAVANDA BEZERRA DE SOUSA</v>
          </cell>
          <cell r="C50" t="str">
            <v>2 - EFETIVO</v>
          </cell>
          <cell r="D50" t="str">
            <v>1 - ATIVO</v>
          </cell>
          <cell r="E50" t="str">
            <v>287297901-82</v>
          </cell>
          <cell r="F50" t="str">
            <v>TÉCNICO JUDICIÁRIO</v>
          </cell>
        </row>
        <row r="51">
          <cell r="A51">
            <v>134</v>
          </cell>
          <cell r="B51" t="str">
            <v>EDILENE MENDES ABATEPIETRO</v>
          </cell>
          <cell r="C51" t="str">
            <v>2 - EFETIVO</v>
          </cell>
          <cell r="D51" t="str">
            <v>1 - ATIVO</v>
          </cell>
          <cell r="E51" t="str">
            <v>417034301-82</v>
          </cell>
          <cell r="F51" t="str">
            <v>TÉCNICO JUDICIÁRIO</v>
          </cell>
        </row>
        <row r="52">
          <cell r="A52">
            <v>136</v>
          </cell>
          <cell r="B52" t="str">
            <v>ROBERTA BASTOS CUNHA NUNES</v>
          </cell>
          <cell r="C52" t="str">
            <v>2 - EFETIVO</v>
          </cell>
          <cell r="D52" t="str">
            <v>1 - ATIVO</v>
          </cell>
          <cell r="E52" t="str">
            <v>563309521-91</v>
          </cell>
          <cell r="F52" t="str">
            <v>TÉCNICO JUDICIÁRIO</v>
          </cell>
        </row>
        <row r="53">
          <cell r="A53">
            <v>137</v>
          </cell>
          <cell r="B53" t="str">
            <v>MILRA DE LUCENA MACHADO AMORIM</v>
          </cell>
          <cell r="C53" t="str">
            <v>2 - EFETIVO</v>
          </cell>
          <cell r="D53" t="str">
            <v>1 - ATIVO</v>
          </cell>
          <cell r="E53" t="str">
            <v>316314601-53</v>
          </cell>
          <cell r="F53" t="str">
            <v>TÉCNICO JUDICIÁRIO</v>
          </cell>
        </row>
        <row r="54">
          <cell r="A54">
            <v>138</v>
          </cell>
          <cell r="B54" t="str">
            <v>MARIA SELMA TORRES DA SILVA</v>
          </cell>
          <cell r="C54" t="str">
            <v>2 - EFETIVO</v>
          </cell>
          <cell r="D54" t="str">
            <v>1 - ATIVO</v>
          </cell>
          <cell r="E54" t="str">
            <v>265508571-04</v>
          </cell>
          <cell r="F54" t="str">
            <v>TÉCNICO JUDICIÁRIO</v>
          </cell>
        </row>
        <row r="55">
          <cell r="A55">
            <v>139</v>
          </cell>
          <cell r="B55" t="str">
            <v>PAULO CESAR GOMES DE SOUSA</v>
          </cell>
          <cell r="C55" t="str">
            <v>2 - EFETIVO</v>
          </cell>
          <cell r="D55" t="str">
            <v>1 - ATIVO</v>
          </cell>
          <cell r="E55" t="str">
            <v>428797101-97</v>
          </cell>
          <cell r="F55" t="str">
            <v>TÉCNICO JUDICIÁRIO</v>
          </cell>
        </row>
        <row r="56">
          <cell r="A56">
            <v>140</v>
          </cell>
          <cell r="B56" t="str">
            <v>ALBA VALERIA GOMES PAZ RODRIGUES</v>
          </cell>
          <cell r="C56" t="str">
            <v>2 - EFETIVO</v>
          </cell>
          <cell r="D56" t="str">
            <v>1 - ATIVO</v>
          </cell>
          <cell r="E56" t="str">
            <v>327085801-91</v>
          </cell>
          <cell r="F56" t="str">
            <v>TÉCNICO JUDICIÁRIO</v>
          </cell>
        </row>
        <row r="57">
          <cell r="A57">
            <v>144</v>
          </cell>
          <cell r="B57" t="str">
            <v>MARCOS VENICIO HOLANDA</v>
          </cell>
          <cell r="C57" t="str">
            <v>2 - EFETIVO</v>
          </cell>
          <cell r="D57" t="str">
            <v>15 - ATIVO REMOV</v>
          </cell>
          <cell r="E57" t="str">
            <v>314771601-59</v>
          </cell>
          <cell r="F57" t="str">
            <v>TÉCNICO JUDICIÁRIO</v>
          </cell>
        </row>
        <row r="58">
          <cell r="A58">
            <v>149</v>
          </cell>
          <cell r="B58" t="str">
            <v>IRANI FERREIRA DE SOUZA</v>
          </cell>
          <cell r="C58" t="str">
            <v>2 - EFETIVO</v>
          </cell>
          <cell r="D58" t="str">
            <v>1 - ATIVO</v>
          </cell>
          <cell r="E58" t="str">
            <v>289709771-04</v>
          </cell>
          <cell r="F58" t="str">
            <v>TÉCNICO JUDICIÁRIO</v>
          </cell>
        </row>
        <row r="59">
          <cell r="A59">
            <v>150</v>
          </cell>
          <cell r="B59" t="str">
            <v>ADAO RIBEIRO DE LIRA</v>
          </cell>
          <cell r="C59" t="str">
            <v>2 - EFETIVO</v>
          </cell>
          <cell r="D59" t="str">
            <v>1 - ATIVO</v>
          </cell>
          <cell r="E59" t="str">
            <v>177743303-72</v>
          </cell>
          <cell r="F59" t="str">
            <v>TÉCNICO JUDICIÁRIO</v>
          </cell>
        </row>
        <row r="60">
          <cell r="A60">
            <v>151</v>
          </cell>
          <cell r="B60" t="str">
            <v>NOMARIA CARVALHO DE ALENCAR</v>
          </cell>
          <cell r="C60" t="str">
            <v>2 - EFETIVO</v>
          </cell>
          <cell r="D60" t="str">
            <v>1 - ATIVO</v>
          </cell>
          <cell r="E60" t="str">
            <v>154272691-34</v>
          </cell>
          <cell r="F60" t="str">
            <v>TÉCNICO JUDICIÁRIO</v>
          </cell>
        </row>
        <row r="61">
          <cell r="A61">
            <v>152</v>
          </cell>
          <cell r="B61" t="str">
            <v>MARIA DAS DORES SALES SANTOS</v>
          </cell>
          <cell r="C61" t="str">
            <v>2 - EFETIVO</v>
          </cell>
          <cell r="D61" t="str">
            <v>1 - ATIVO</v>
          </cell>
          <cell r="E61" t="str">
            <v>358312941-53</v>
          </cell>
          <cell r="F61" t="str">
            <v>TÉCNICO JUDICIÁRIO</v>
          </cell>
        </row>
        <row r="62">
          <cell r="A62">
            <v>157</v>
          </cell>
          <cell r="B62" t="str">
            <v>SOLANGE DE CASSIA LIBERAL AMADOR</v>
          </cell>
          <cell r="C62" t="str">
            <v>2 - EFETIVO</v>
          </cell>
          <cell r="D62" t="str">
            <v>15 - ATIVO REMOV</v>
          </cell>
          <cell r="E62" t="str">
            <v>247733281-34</v>
          </cell>
          <cell r="F62" t="str">
            <v>ANALISTA JUDICIÁRIO</v>
          </cell>
        </row>
        <row r="63">
          <cell r="A63">
            <v>159</v>
          </cell>
          <cell r="B63" t="str">
            <v>AUGUSTO RAMOS DE OLIVEIRA</v>
          </cell>
          <cell r="C63" t="str">
            <v>2 - EFETIVO</v>
          </cell>
          <cell r="D63" t="str">
            <v>4 - APOSENTADO</v>
          </cell>
          <cell r="E63" t="str">
            <v>260495037-53</v>
          </cell>
          <cell r="F63" t="str">
            <v>ANALISTA JUDICIÁRIO</v>
          </cell>
        </row>
        <row r="64">
          <cell r="A64">
            <v>160</v>
          </cell>
          <cell r="B64" t="str">
            <v>SHEILA CAMPELLO FARIAS GIBAILE</v>
          </cell>
          <cell r="C64" t="str">
            <v>2 - EFETIVO</v>
          </cell>
          <cell r="D64" t="str">
            <v>1 - ATIVO</v>
          </cell>
          <cell r="E64" t="str">
            <v>364601501-25</v>
          </cell>
          <cell r="F64" t="str">
            <v>ANALISTA JUDICIÁRIO</v>
          </cell>
        </row>
        <row r="65">
          <cell r="A65">
            <v>161</v>
          </cell>
          <cell r="B65" t="str">
            <v>ROSE MARY RODRIGUES DE SOUZA</v>
          </cell>
          <cell r="C65" t="str">
            <v>2 - EFETIVO</v>
          </cell>
          <cell r="D65" t="str">
            <v>4 - APOSENTADA</v>
          </cell>
          <cell r="E65" t="str">
            <v>227048841-53</v>
          </cell>
          <cell r="F65" t="str">
            <v>TÉCNICO JUDICIÁRIO</v>
          </cell>
        </row>
        <row r="66">
          <cell r="A66">
            <v>162</v>
          </cell>
          <cell r="B66" t="str">
            <v>AILA CASTRO DA ROCHA</v>
          </cell>
          <cell r="C66" t="str">
            <v>2 - EFETIVO</v>
          </cell>
          <cell r="D66" t="str">
            <v>15 - ATIVO REMOV</v>
          </cell>
          <cell r="E66" t="str">
            <v>293225703-00</v>
          </cell>
          <cell r="F66" t="str">
            <v>TÉCNICO JUDICIÁRIO</v>
          </cell>
        </row>
        <row r="67">
          <cell r="A67">
            <v>163</v>
          </cell>
          <cell r="B67" t="str">
            <v>ANGELITA DA MOTA AYRES RODRIGUES</v>
          </cell>
          <cell r="C67" t="str">
            <v>2 - EFETIVO</v>
          </cell>
          <cell r="D67" t="str">
            <v>1 - ATIVO</v>
          </cell>
          <cell r="E67" t="str">
            <v>505970001-15</v>
          </cell>
          <cell r="F67" t="str">
            <v>TÉCNICO JUDICIÁRIO</v>
          </cell>
        </row>
        <row r="68">
          <cell r="A68">
            <v>164</v>
          </cell>
          <cell r="B68" t="str">
            <v>ANTONIO CARNEIRO NOBRE</v>
          </cell>
          <cell r="C68" t="str">
            <v>2 - EFETIVO</v>
          </cell>
          <cell r="D68" t="str">
            <v>1 - ATIVO</v>
          </cell>
          <cell r="E68" t="str">
            <v>399872641-15</v>
          </cell>
          <cell r="F68" t="str">
            <v>TÉCNICO JUDICIÁRIO</v>
          </cell>
        </row>
        <row r="69">
          <cell r="A69">
            <v>165</v>
          </cell>
          <cell r="B69" t="str">
            <v>EDIVAN RODRIGUES SANTOS</v>
          </cell>
          <cell r="C69" t="str">
            <v>2 - EFETIVO</v>
          </cell>
          <cell r="D69" t="str">
            <v>1 - ATIVO</v>
          </cell>
          <cell r="E69" t="str">
            <v>393069171-04</v>
          </cell>
          <cell r="F69" t="str">
            <v>TÉCNICO JUDICIÁRIO</v>
          </cell>
        </row>
        <row r="70">
          <cell r="A70">
            <v>167</v>
          </cell>
          <cell r="B70" t="str">
            <v>FRANCISCO ARNUBEM FELIPE DE CARVALHO</v>
          </cell>
          <cell r="C70" t="str">
            <v>2 - EFETIVO</v>
          </cell>
          <cell r="D70" t="str">
            <v>1 - ATIVO</v>
          </cell>
          <cell r="E70" t="str">
            <v>265547711-15</v>
          </cell>
          <cell r="F70" t="str">
            <v>TÉCNICO JUDICIÁRIO</v>
          </cell>
        </row>
        <row r="71">
          <cell r="A71">
            <v>168</v>
          </cell>
          <cell r="B71" t="str">
            <v>GETULIO CAIXETA DE SOUZA FERREIRA</v>
          </cell>
          <cell r="C71" t="str">
            <v>2 - EFETIVO</v>
          </cell>
          <cell r="D71" t="str">
            <v>1 - ATIVO</v>
          </cell>
          <cell r="E71" t="str">
            <v>123279131-87</v>
          </cell>
          <cell r="F71" t="str">
            <v>TÉCNICO JUDICIÁRIO</v>
          </cell>
        </row>
        <row r="72">
          <cell r="A72">
            <v>169</v>
          </cell>
          <cell r="B72" t="str">
            <v>IVANILDO DE ALMEIDA QUEIROZ</v>
          </cell>
          <cell r="C72" t="str">
            <v>2 - EFETIVO</v>
          </cell>
          <cell r="D72" t="str">
            <v>4 - APOSENTADO</v>
          </cell>
          <cell r="E72" t="str">
            <v>400346071-53</v>
          </cell>
          <cell r="F72" t="str">
            <v>TÉCNICO JUDICIÁRIO</v>
          </cell>
        </row>
        <row r="73">
          <cell r="A73">
            <v>170</v>
          </cell>
          <cell r="B73" t="str">
            <v>JOSE JORGE SOARES COSTA</v>
          </cell>
          <cell r="C73" t="str">
            <v>2 - EFETIVO</v>
          </cell>
          <cell r="D73" t="str">
            <v>4 - APOSENTADO</v>
          </cell>
          <cell r="E73" t="str">
            <v>245774723-68</v>
          </cell>
          <cell r="F73" t="str">
            <v>TÉCNICO JUDICIÁRIO</v>
          </cell>
        </row>
        <row r="74">
          <cell r="A74">
            <v>172</v>
          </cell>
          <cell r="B74" t="str">
            <v>JOSENI NONATO DA SILVA</v>
          </cell>
          <cell r="C74" t="str">
            <v>2 - EFETIVO</v>
          </cell>
          <cell r="D74" t="str">
            <v>1 - ATIVO</v>
          </cell>
          <cell r="E74" t="str">
            <v>381377551-87</v>
          </cell>
          <cell r="F74" t="str">
            <v>TÉCNICO JUDICIÁRIO</v>
          </cell>
        </row>
        <row r="75">
          <cell r="A75">
            <v>173</v>
          </cell>
          <cell r="B75" t="str">
            <v>KLEB AMANCIO E SILVA DA GAMA</v>
          </cell>
          <cell r="C75" t="str">
            <v>2 - EFETIVO</v>
          </cell>
          <cell r="D75" t="str">
            <v>1 - ATIVO</v>
          </cell>
          <cell r="E75" t="str">
            <v>428846911-20</v>
          </cell>
          <cell r="F75" t="str">
            <v>TÉCNICO JUDICIÁRIO</v>
          </cell>
        </row>
        <row r="76">
          <cell r="A76">
            <v>174</v>
          </cell>
          <cell r="B76" t="str">
            <v>LINDOMAR ALVES MORENO</v>
          </cell>
          <cell r="C76" t="str">
            <v>2 - EFETIVO</v>
          </cell>
          <cell r="D76" t="str">
            <v>1 - ATIVO</v>
          </cell>
          <cell r="E76" t="str">
            <v>316924271-72</v>
          </cell>
          <cell r="F76" t="str">
            <v>TÉCNICO JUDICIÁRIO</v>
          </cell>
        </row>
        <row r="77">
          <cell r="A77">
            <v>175</v>
          </cell>
          <cell r="B77" t="str">
            <v>LUIZ PEDROSO DIAS</v>
          </cell>
          <cell r="C77" t="str">
            <v>2 - EFETIVO</v>
          </cell>
          <cell r="D77" t="str">
            <v>10 - TRANSFERIDO</v>
          </cell>
          <cell r="E77" t="str">
            <v>329937651-91</v>
          </cell>
          <cell r="F77" t="str">
            <v>TÉCNICO JUDICIÁRIO</v>
          </cell>
        </row>
        <row r="78">
          <cell r="A78">
            <v>176</v>
          </cell>
          <cell r="B78" t="str">
            <v>LUIZ XAVIER DE OLIVEIRA</v>
          </cell>
          <cell r="C78" t="str">
            <v>2 - EFETIVO</v>
          </cell>
          <cell r="D78" t="str">
            <v>2 - ATIVO/CEDID</v>
          </cell>
          <cell r="E78" t="str">
            <v>400982301-15</v>
          </cell>
          <cell r="F78" t="str">
            <v>TÉCNICO JUDICIÁRIO</v>
          </cell>
        </row>
        <row r="79">
          <cell r="A79">
            <v>177</v>
          </cell>
          <cell r="B79" t="str">
            <v>MAGALY TEIXEIRA DE FARIAS</v>
          </cell>
          <cell r="C79" t="str">
            <v>2 - EFETIVO</v>
          </cell>
          <cell r="D79" t="str">
            <v>1 - ATIVO</v>
          </cell>
          <cell r="E79" t="str">
            <v>285042911-20</v>
          </cell>
          <cell r="F79" t="str">
            <v>TÉCNICO JUDICIÁRIO</v>
          </cell>
        </row>
        <row r="80">
          <cell r="A80">
            <v>178</v>
          </cell>
          <cell r="B80" t="str">
            <v>MARCIO GOMES DA SILVA</v>
          </cell>
          <cell r="C80" t="str">
            <v>2 - EFETIVO</v>
          </cell>
          <cell r="D80" t="str">
            <v>1 - ATIVO</v>
          </cell>
          <cell r="E80" t="str">
            <v>417676591-72</v>
          </cell>
          <cell r="F80" t="str">
            <v>TÉCNICO JUDICIÁRIO</v>
          </cell>
        </row>
        <row r="81">
          <cell r="A81">
            <v>180</v>
          </cell>
          <cell r="B81" t="str">
            <v>MARIA ROSARIA DE SOUZA</v>
          </cell>
          <cell r="C81" t="str">
            <v>2 - EFETIVO</v>
          </cell>
          <cell r="D81" t="str">
            <v>4 - APOSENTADO</v>
          </cell>
          <cell r="E81" t="str">
            <v>184095201-68</v>
          </cell>
          <cell r="F81" t="str">
            <v>TÉCNICO JUDICIÁRIO</v>
          </cell>
        </row>
        <row r="82">
          <cell r="A82">
            <v>181</v>
          </cell>
          <cell r="B82" t="str">
            <v>PAULO CHAVES PINTO</v>
          </cell>
          <cell r="C82" t="str">
            <v>2 - EFETIVO</v>
          </cell>
          <cell r="D82" t="str">
            <v>1 - ATIVO</v>
          </cell>
          <cell r="E82" t="str">
            <v>372033121-00</v>
          </cell>
          <cell r="F82" t="str">
            <v>TÉCNICO JUDICIÁRIO</v>
          </cell>
        </row>
        <row r="83">
          <cell r="A83">
            <v>182</v>
          </cell>
          <cell r="B83" t="str">
            <v>RAIMUNDA MOREIRA LIMA</v>
          </cell>
          <cell r="C83" t="str">
            <v>2 - EFETIVO</v>
          </cell>
          <cell r="D83" t="str">
            <v>15 - ATIVO REMOV</v>
          </cell>
          <cell r="E83" t="str">
            <v>123206253-72</v>
          </cell>
          <cell r="F83" t="str">
            <v>TÉCNICO JUDICIÁRIO</v>
          </cell>
        </row>
        <row r="84">
          <cell r="A84">
            <v>185</v>
          </cell>
          <cell r="B84" t="str">
            <v>MILCA CELIA GUSMAO</v>
          </cell>
          <cell r="C84" t="str">
            <v>2 - EFETIVO</v>
          </cell>
          <cell r="D84" t="str">
            <v>1 - ATIVO</v>
          </cell>
          <cell r="E84" t="str">
            <v>238432507-82</v>
          </cell>
          <cell r="F84" t="str">
            <v>TÉCNICO JUDICIÁRIO</v>
          </cell>
        </row>
        <row r="85">
          <cell r="A85">
            <v>201</v>
          </cell>
          <cell r="B85" t="str">
            <v>CLAUDIO BARRETO BAPTISTA</v>
          </cell>
          <cell r="C85" t="str">
            <v>2 - EFETIVO</v>
          </cell>
          <cell r="D85" t="str">
            <v>1 - ATIVO</v>
          </cell>
          <cell r="E85" t="str">
            <v>186156511-91</v>
          </cell>
          <cell r="F85" t="str">
            <v>TÉCNICO JUDICIÁRIO</v>
          </cell>
        </row>
        <row r="86">
          <cell r="A86">
            <v>202</v>
          </cell>
          <cell r="B86" t="str">
            <v>MARCOS TEIXEIRA</v>
          </cell>
          <cell r="C86" t="str">
            <v>2 - EFETIVO</v>
          </cell>
          <cell r="D86" t="str">
            <v>1 - ATIVO</v>
          </cell>
          <cell r="E86" t="str">
            <v>225506581-91</v>
          </cell>
          <cell r="F86" t="str">
            <v>TÉCNICO JUDICIÁRIO</v>
          </cell>
        </row>
        <row r="87">
          <cell r="A87">
            <v>203</v>
          </cell>
          <cell r="B87" t="str">
            <v>DERCIDES RODRIGUES DA SILVA</v>
          </cell>
          <cell r="C87" t="str">
            <v>2 - EFETIVO</v>
          </cell>
          <cell r="D87" t="str">
            <v>1 - ATIVO</v>
          </cell>
          <cell r="E87" t="str">
            <v>057602161-04</v>
          </cell>
          <cell r="F87" t="str">
            <v>TÉCNICO JUDICIÁRIO</v>
          </cell>
        </row>
        <row r="88">
          <cell r="A88">
            <v>204</v>
          </cell>
          <cell r="B88" t="str">
            <v>JOSE FERREIRA LEITE</v>
          </cell>
          <cell r="C88" t="str">
            <v>2 - EFETIVO</v>
          </cell>
          <cell r="D88" t="str">
            <v>1 - ATIVO</v>
          </cell>
          <cell r="E88" t="str">
            <v>093246821-72</v>
          </cell>
          <cell r="F88" t="str">
            <v>TÉCNICO JUDICIÁRIO</v>
          </cell>
        </row>
        <row r="89">
          <cell r="A89">
            <v>205</v>
          </cell>
          <cell r="B89" t="str">
            <v>JOSE RODRIGUES DE AZEVEDO</v>
          </cell>
          <cell r="C89" t="str">
            <v>2 - EFETIVO</v>
          </cell>
          <cell r="D89" t="str">
            <v>1 - ATIVO</v>
          </cell>
          <cell r="E89" t="str">
            <v>389719091-53</v>
          </cell>
          <cell r="F89" t="str">
            <v>TÉCNICO JUDICIÁRIO</v>
          </cell>
        </row>
        <row r="90">
          <cell r="A90">
            <v>206</v>
          </cell>
          <cell r="B90" t="str">
            <v>JOSE ADELSON ROCHA</v>
          </cell>
          <cell r="C90" t="str">
            <v>2 - EFETIVO</v>
          </cell>
          <cell r="D90" t="str">
            <v>1 - ATIVO</v>
          </cell>
          <cell r="E90" t="str">
            <v>442421666-72</v>
          </cell>
          <cell r="F90" t="str">
            <v>TÉCNICO JUDICIÁRIO</v>
          </cell>
        </row>
        <row r="91">
          <cell r="A91">
            <v>207</v>
          </cell>
          <cell r="B91" t="str">
            <v>ALICE ZILDA DALBEN SIQUEIRA</v>
          </cell>
          <cell r="C91" t="str">
            <v>2 - EFETIVO</v>
          </cell>
          <cell r="D91" t="str">
            <v>1 - ATIVO</v>
          </cell>
          <cell r="E91" t="str">
            <v>223801241-91</v>
          </cell>
          <cell r="F91" t="str">
            <v>TÉCNICO JUDICIÁRIO</v>
          </cell>
        </row>
        <row r="92">
          <cell r="A92">
            <v>208</v>
          </cell>
          <cell r="B92" t="str">
            <v>HELDER MARCELO PEREIRA</v>
          </cell>
          <cell r="C92" t="str">
            <v>2 - EFETIVO</v>
          </cell>
          <cell r="D92" t="str">
            <v>1 - ATIVO</v>
          </cell>
          <cell r="E92" t="str">
            <v>455205421-04</v>
          </cell>
          <cell r="F92" t="str">
            <v>TÉCNICO JUDICIÁRIO</v>
          </cell>
        </row>
        <row r="93">
          <cell r="A93">
            <v>209</v>
          </cell>
          <cell r="B93" t="str">
            <v>JOSE LIMA DE JESUS</v>
          </cell>
          <cell r="C93" t="str">
            <v>2 - EFETIVO</v>
          </cell>
          <cell r="D93" t="str">
            <v>4 - APOSENTADO</v>
          </cell>
          <cell r="E93" t="str">
            <v>155349011-87</v>
          </cell>
          <cell r="F93" t="str">
            <v>TÉCNICO JUDICIÁRIO</v>
          </cell>
        </row>
        <row r="94">
          <cell r="A94">
            <v>213</v>
          </cell>
          <cell r="B94" t="str">
            <v>CRISTINA MASSAE SHIMURA AMEMIYA</v>
          </cell>
          <cell r="C94" t="str">
            <v>2 - EFETIVO</v>
          </cell>
          <cell r="D94" t="str">
            <v>1 - ATIVO</v>
          </cell>
          <cell r="E94" t="str">
            <v>317246201-34</v>
          </cell>
          <cell r="F94" t="str">
            <v>TÉCNICO JUDICIÁRIO</v>
          </cell>
        </row>
        <row r="95">
          <cell r="A95">
            <v>215</v>
          </cell>
          <cell r="B95" t="str">
            <v>MARCUS AURELIUS SOARES DE ARAUJO</v>
          </cell>
          <cell r="C95" t="str">
            <v>2 - EFETIVO</v>
          </cell>
          <cell r="D95" t="str">
            <v>1 - ATIVO</v>
          </cell>
          <cell r="E95" t="str">
            <v>410741141-91</v>
          </cell>
          <cell r="F95" t="str">
            <v>TÉCNICO JUDICIÁRIO</v>
          </cell>
        </row>
        <row r="96">
          <cell r="A96">
            <v>216</v>
          </cell>
          <cell r="B96" t="str">
            <v>RICARDO MANHÃES SEABRA</v>
          </cell>
          <cell r="C96" t="str">
            <v>2 - EFETIVO</v>
          </cell>
          <cell r="D96" t="str">
            <v>1 - ATIVO</v>
          </cell>
          <cell r="E96" t="str">
            <v>457877351-53</v>
          </cell>
          <cell r="F96" t="str">
            <v>TÉCNICO JUDICIÁRIO</v>
          </cell>
        </row>
        <row r="97">
          <cell r="A97">
            <v>217</v>
          </cell>
          <cell r="B97" t="str">
            <v>ROSANE ROCHA DOS SANTOS</v>
          </cell>
          <cell r="C97" t="str">
            <v>2 - EFETIVO</v>
          </cell>
          <cell r="D97" t="str">
            <v>1 - ATIVO</v>
          </cell>
          <cell r="E97" t="str">
            <v>934862437-72</v>
          </cell>
          <cell r="F97" t="str">
            <v>TÉCNICO JUDICIÁRIO</v>
          </cell>
        </row>
        <row r="98">
          <cell r="A98">
            <v>218</v>
          </cell>
          <cell r="B98" t="str">
            <v>ROSE ANGELA DE RESENDE QUEIROZ</v>
          </cell>
          <cell r="C98" t="str">
            <v>2 - EFETIVO</v>
          </cell>
          <cell r="D98" t="str">
            <v>1 - ATIVO</v>
          </cell>
          <cell r="E98" t="str">
            <v>398701031-20</v>
          </cell>
          <cell r="F98" t="str">
            <v>TÉCNICO JUDICIÁRIO</v>
          </cell>
        </row>
        <row r="99">
          <cell r="A99">
            <v>219</v>
          </cell>
          <cell r="B99" t="str">
            <v>PATRICIA PEREIRA MONTEIRO</v>
          </cell>
          <cell r="C99" t="str">
            <v>2 - EFETIVO</v>
          </cell>
          <cell r="D99" t="str">
            <v>1 - ATIVO</v>
          </cell>
          <cell r="E99" t="str">
            <v>484355201-10</v>
          </cell>
          <cell r="F99" t="str">
            <v>TÉCNICO JUDICIÁRIO</v>
          </cell>
        </row>
        <row r="100">
          <cell r="A100">
            <v>220</v>
          </cell>
          <cell r="B100" t="str">
            <v>SOFIA FERREIRA DE OLIVEIRA VIEIRA</v>
          </cell>
          <cell r="C100" t="str">
            <v>2 - EFETIVO</v>
          </cell>
          <cell r="D100" t="str">
            <v>4 - APOSENTADO</v>
          </cell>
          <cell r="E100" t="str">
            <v>226924871-68</v>
          </cell>
          <cell r="F100" t="str">
            <v>TÉCNICO JUDICIÁRIO</v>
          </cell>
        </row>
        <row r="101">
          <cell r="A101">
            <v>221</v>
          </cell>
          <cell r="B101" t="str">
            <v>MARIA DAS GRAÇAS BARRETO DE MATOS</v>
          </cell>
          <cell r="C101" t="str">
            <v>2 - EFETIVO</v>
          </cell>
          <cell r="D101" t="str">
            <v>18 - REV.APOSENT</v>
          </cell>
          <cell r="E101" t="str">
            <v>149404261-49</v>
          </cell>
          <cell r="F101" t="str">
            <v>TÉCNICO JUDICIÁRIO</v>
          </cell>
        </row>
        <row r="102">
          <cell r="A102">
            <v>222</v>
          </cell>
          <cell r="B102" t="str">
            <v>RITA HELENA DOS ANJOS</v>
          </cell>
          <cell r="C102" t="str">
            <v>2 - EFETIVO</v>
          </cell>
          <cell r="D102" t="str">
            <v>1 - ATIVO</v>
          </cell>
          <cell r="E102" t="str">
            <v>279495671-04</v>
          </cell>
          <cell r="F102" t="str">
            <v>TÉCNICO JUDICIÁRIO</v>
          </cell>
        </row>
        <row r="103">
          <cell r="A103">
            <v>223</v>
          </cell>
          <cell r="B103" t="str">
            <v>SANDRA MARIA DOS SANTOS SILVA</v>
          </cell>
          <cell r="C103" t="str">
            <v>2 - EFETIVO</v>
          </cell>
          <cell r="D103" t="str">
            <v>15 - ATIVO REMOV</v>
          </cell>
          <cell r="E103" t="str">
            <v>318849701-68</v>
          </cell>
          <cell r="F103" t="str">
            <v>TÉCNICO JUDICIÁRIO</v>
          </cell>
        </row>
        <row r="104">
          <cell r="A104">
            <v>224</v>
          </cell>
          <cell r="B104" t="str">
            <v>MARIA DA CONCEIÇAO DE ARAUJO ALBUQUERQUE</v>
          </cell>
          <cell r="C104" t="str">
            <v>2 - EFETIVO</v>
          </cell>
          <cell r="D104" t="str">
            <v>1 - ATIVO</v>
          </cell>
          <cell r="E104" t="str">
            <v>351698001-00</v>
          </cell>
          <cell r="F104" t="str">
            <v>TÉCNICO JUDICIÁRIO</v>
          </cell>
        </row>
        <row r="105">
          <cell r="A105">
            <v>225</v>
          </cell>
          <cell r="B105" t="str">
            <v>HOTHNEA SOUZA DE BRITO TAVARES</v>
          </cell>
          <cell r="C105" t="str">
            <v>2 - EFETIVO</v>
          </cell>
          <cell r="D105" t="str">
            <v>1 - ATIVO</v>
          </cell>
          <cell r="E105" t="str">
            <v>331078904-72</v>
          </cell>
          <cell r="F105" t="str">
            <v>TÉCNICO JUDICIÁRIO</v>
          </cell>
        </row>
        <row r="106">
          <cell r="A106">
            <v>243</v>
          </cell>
          <cell r="B106" t="str">
            <v>ALZIRA LUCIA GUEDES FIDELIS</v>
          </cell>
          <cell r="C106" t="str">
            <v>2 - EFETIVO</v>
          </cell>
          <cell r="D106" t="str">
            <v>1 - ATIVO</v>
          </cell>
          <cell r="E106" t="str">
            <v>115010305-15</v>
          </cell>
          <cell r="F106" t="str">
            <v>ANALISTA JUDICIÁRIO</v>
          </cell>
        </row>
        <row r="107">
          <cell r="A107">
            <v>260</v>
          </cell>
          <cell r="B107" t="str">
            <v>DEBORA CRISTINA JARDIM VAZ</v>
          </cell>
          <cell r="C107" t="str">
            <v>4 - REQUIS./ESTADL/MUNIC</v>
          </cell>
          <cell r="D107" t="str">
            <v>1 - ATIVO</v>
          </cell>
          <cell r="E107" t="str">
            <v>564251041-04</v>
          </cell>
        </row>
        <row r="108">
          <cell r="A108">
            <v>269</v>
          </cell>
          <cell r="B108" t="str">
            <v>LUIZ CARLOS DA SILVA</v>
          </cell>
          <cell r="C108" t="str">
            <v>2 - EFETIVO</v>
          </cell>
          <cell r="D108" t="str">
            <v>1 - ATIVO</v>
          </cell>
          <cell r="E108" t="str">
            <v>046886351-68</v>
          </cell>
          <cell r="F108" t="str">
            <v>TÉCNICO JUDICIÁRIO</v>
          </cell>
        </row>
        <row r="109">
          <cell r="A109">
            <v>273</v>
          </cell>
          <cell r="B109" t="str">
            <v>SONIA CALHMAN DE MIRANDA</v>
          </cell>
          <cell r="C109" t="str">
            <v>2 - EFETIVO</v>
          </cell>
          <cell r="D109" t="str">
            <v>1 - ATIVO</v>
          </cell>
          <cell r="E109" t="str">
            <v>043902027-15</v>
          </cell>
          <cell r="F109" t="str">
            <v>ANALISTA JUDICIÁRIO</v>
          </cell>
        </row>
        <row r="110">
          <cell r="A110">
            <v>274</v>
          </cell>
          <cell r="B110" t="str">
            <v>SILVIA CARDOSO DE ARAUJO</v>
          </cell>
          <cell r="C110" t="str">
            <v>2 - EFETIVO</v>
          </cell>
          <cell r="D110" t="str">
            <v>1 - ATIVO</v>
          </cell>
          <cell r="E110" t="str">
            <v>226251001-68</v>
          </cell>
          <cell r="F110" t="str">
            <v>TÉCNICO JUDICIÁRIO</v>
          </cell>
        </row>
        <row r="111">
          <cell r="A111">
            <v>275</v>
          </cell>
          <cell r="B111" t="str">
            <v>EVA DA CONCEIÇAO FERREIRA BRITO</v>
          </cell>
          <cell r="C111" t="str">
            <v>2 - EFETIVO</v>
          </cell>
          <cell r="D111" t="str">
            <v>1 - ATIVO</v>
          </cell>
          <cell r="E111" t="str">
            <v>327251081-87</v>
          </cell>
          <cell r="F111" t="str">
            <v>TÉCNICO JUDICIÁRIO</v>
          </cell>
        </row>
        <row r="112">
          <cell r="A112">
            <v>276</v>
          </cell>
          <cell r="B112" t="str">
            <v>IDALIA DE SA</v>
          </cell>
          <cell r="C112" t="str">
            <v>2 - EFETIVO</v>
          </cell>
          <cell r="D112" t="str">
            <v>1 - ATIVO</v>
          </cell>
          <cell r="E112" t="str">
            <v>376701071-20</v>
          </cell>
          <cell r="F112" t="str">
            <v>TÉCNICO JUDICIÁRIO</v>
          </cell>
        </row>
        <row r="113">
          <cell r="A113">
            <v>277</v>
          </cell>
          <cell r="B113" t="str">
            <v>EDGAR GOMES DE MELO JÚNIOR</v>
          </cell>
          <cell r="C113" t="str">
            <v>2 - EFETIVO</v>
          </cell>
          <cell r="D113" t="str">
            <v>1 - ATIVO</v>
          </cell>
          <cell r="E113" t="str">
            <v>428292751-87</v>
          </cell>
          <cell r="F113" t="str">
            <v>TÉCNICO JUDICIÁRIO</v>
          </cell>
        </row>
        <row r="114">
          <cell r="A114">
            <v>278</v>
          </cell>
          <cell r="B114" t="str">
            <v>DEYST DEYSTHER FERREIRA DE CARVALHO CALDAS</v>
          </cell>
          <cell r="C114" t="str">
            <v>2 - EFETIVO</v>
          </cell>
          <cell r="D114" t="str">
            <v>1 - ATIVO</v>
          </cell>
          <cell r="E114" t="str">
            <v>339116901-00</v>
          </cell>
          <cell r="F114" t="str">
            <v>TÉCNICO JUDICIÁRIO</v>
          </cell>
        </row>
        <row r="115">
          <cell r="A115">
            <v>280</v>
          </cell>
          <cell r="B115" t="str">
            <v>CLARICE NUNES DA SILVA MONTEIRO</v>
          </cell>
          <cell r="C115" t="str">
            <v>2 - EFETIVO</v>
          </cell>
          <cell r="D115" t="str">
            <v>1 - ATIVO</v>
          </cell>
          <cell r="E115" t="str">
            <v>239358041-72</v>
          </cell>
          <cell r="F115" t="str">
            <v>TÉCNICO JUDICIÁRIO</v>
          </cell>
        </row>
        <row r="116">
          <cell r="A116">
            <v>281</v>
          </cell>
          <cell r="B116" t="str">
            <v>PAULO ROSEMBERG PRATA DA FONSECA</v>
          </cell>
          <cell r="C116" t="str">
            <v>2 - EFETIVO</v>
          </cell>
          <cell r="D116" t="str">
            <v>1 - ATIVO</v>
          </cell>
          <cell r="E116" t="str">
            <v>473671801-34</v>
          </cell>
          <cell r="F116" t="str">
            <v>TÉCNICO JUDICIÁRIO</v>
          </cell>
        </row>
        <row r="117">
          <cell r="A117">
            <v>282</v>
          </cell>
          <cell r="B117" t="str">
            <v>ALEXANDRE FAGUNDES</v>
          </cell>
          <cell r="C117" t="str">
            <v>2 - EFETIVO</v>
          </cell>
          <cell r="D117" t="str">
            <v>1 - ATIVO</v>
          </cell>
          <cell r="E117" t="str">
            <v>745863357-34</v>
          </cell>
          <cell r="F117" t="str">
            <v>TÉCNICO JUDICIÁRIO</v>
          </cell>
        </row>
        <row r="118">
          <cell r="A118">
            <v>285</v>
          </cell>
          <cell r="B118" t="str">
            <v>JURANDIR BATISTA SOUSA</v>
          </cell>
          <cell r="C118" t="str">
            <v>2 - EFETIVO</v>
          </cell>
          <cell r="D118" t="str">
            <v>1 - ATIVO</v>
          </cell>
          <cell r="E118" t="str">
            <v>313694131-49</v>
          </cell>
          <cell r="F118" t="str">
            <v>TÉCNICO JUDICIÁRIO</v>
          </cell>
        </row>
        <row r="119">
          <cell r="A119">
            <v>286</v>
          </cell>
          <cell r="B119" t="str">
            <v>LUCIO CASTELO BRANCO</v>
          </cell>
          <cell r="C119" t="str">
            <v>2 - EFETIVO</v>
          </cell>
          <cell r="D119" t="str">
            <v>1 - ATIVO</v>
          </cell>
          <cell r="E119" t="str">
            <v>273224913-00</v>
          </cell>
          <cell r="F119" t="str">
            <v>ANALISTA JUDICIÁRIO</v>
          </cell>
        </row>
        <row r="120">
          <cell r="A120">
            <v>287</v>
          </cell>
          <cell r="B120" t="str">
            <v>ANA CRISTINA LOPES STARLING</v>
          </cell>
          <cell r="C120" t="str">
            <v>2 - EFETIVO</v>
          </cell>
          <cell r="D120" t="str">
            <v>2 - ATIVO/CEDID</v>
          </cell>
          <cell r="E120" t="str">
            <v>512962091-72</v>
          </cell>
          <cell r="F120" t="str">
            <v>TÉCNICO JUDICIÁRIO</v>
          </cell>
        </row>
        <row r="121">
          <cell r="A121">
            <v>294</v>
          </cell>
          <cell r="B121" t="str">
            <v>REINALDO NEVES PEREIRA</v>
          </cell>
          <cell r="C121" t="str">
            <v>2 - EFETIVO</v>
          </cell>
          <cell r="D121" t="str">
            <v>1 - ATIVO</v>
          </cell>
          <cell r="E121" t="str">
            <v>400392341-34</v>
          </cell>
          <cell r="F121" t="str">
            <v>TÉCNICO JUDICIÁRIO</v>
          </cell>
        </row>
        <row r="122">
          <cell r="A122">
            <v>295</v>
          </cell>
          <cell r="B122" t="str">
            <v>ENIVALDO SIZINO DOS SANTOS</v>
          </cell>
          <cell r="C122" t="str">
            <v>2 - EFETIVO</v>
          </cell>
          <cell r="D122" t="str">
            <v>1 - ATIVO</v>
          </cell>
          <cell r="E122" t="str">
            <v>324786581-00</v>
          </cell>
          <cell r="F122" t="str">
            <v>TÉCNICO JUDICIÁRIO</v>
          </cell>
        </row>
        <row r="123">
          <cell r="A123">
            <v>296</v>
          </cell>
          <cell r="B123" t="str">
            <v>MONICA LACERDA DE MEDEIROS SALGADO</v>
          </cell>
          <cell r="C123" t="str">
            <v>2 - EFETIVO</v>
          </cell>
          <cell r="D123" t="str">
            <v>1 - ATIVO</v>
          </cell>
          <cell r="E123" t="str">
            <v>606102471-15</v>
          </cell>
          <cell r="F123" t="str">
            <v>TÉCNICO JUDICIÁRIO</v>
          </cell>
        </row>
        <row r="124">
          <cell r="A124">
            <v>298</v>
          </cell>
          <cell r="B124" t="str">
            <v>JAQUELINE APARECIDA CORREIA DE MELLO</v>
          </cell>
          <cell r="C124" t="str">
            <v>2 - EFETIVO</v>
          </cell>
          <cell r="D124" t="str">
            <v>2 - ATIVO/CEDID</v>
          </cell>
          <cell r="E124" t="str">
            <v>587790196-68</v>
          </cell>
          <cell r="F124" t="str">
            <v>TÉCNICO JUDICIÁRIO</v>
          </cell>
        </row>
        <row r="125">
          <cell r="A125">
            <v>300</v>
          </cell>
          <cell r="B125" t="str">
            <v>LUCINDA SIQUEIRA CHAVES</v>
          </cell>
          <cell r="C125" t="str">
            <v>2 - EFETIVO</v>
          </cell>
          <cell r="D125" t="str">
            <v>1 - ATIVO</v>
          </cell>
          <cell r="E125" t="str">
            <v>480242951-72</v>
          </cell>
          <cell r="F125" t="str">
            <v>TÉCNICO JUDICIÁRIO</v>
          </cell>
        </row>
        <row r="126">
          <cell r="A126">
            <v>304</v>
          </cell>
          <cell r="B126" t="str">
            <v>LEONEL ALVES DE CARVALHO</v>
          </cell>
          <cell r="C126" t="str">
            <v>2 - EFETIVO</v>
          </cell>
          <cell r="D126" t="str">
            <v>4 - APOSENTADO</v>
          </cell>
          <cell r="E126" t="str">
            <v>037917267-49</v>
          </cell>
          <cell r="F126" t="str">
            <v>ANALISTA JUDICIÁRIO</v>
          </cell>
        </row>
        <row r="127">
          <cell r="A127">
            <v>305</v>
          </cell>
          <cell r="B127" t="str">
            <v>ELISABETH MARIA MILWARD DE AZEVEDO MEINERS</v>
          </cell>
          <cell r="C127" t="str">
            <v>2 - EFETIVO</v>
          </cell>
          <cell r="D127" t="str">
            <v>4 - APOSENTADO</v>
          </cell>
          <cell r="E127" t="str">
            <v>417298541-68</v>
          </cell>
          <cell r="F127" t="str">
            <v>TÉCNICO JUDICIÁRIO</v>
          </cell>
        </row>
        <row r="128">
          <cell r="A128">
            <v>307</v>
          </cell>
          <cell r="B128" t="str">
            <v>CLEIDE SOUSA DE OLIVEIRA</v>
          </cell>
          <cell r="C128" t="str">
            <v>2 - EFETIVO</v>
          </cell>
          <cell r="D128" t="str">
            <v>1 - ATIVO</v>
          </cell>
          <cell r="E128" t="str">
            <v>484007421-68</v>
          </cell>
          <cell r="F128" t="str">
            <v>TÉCNICO JUDICIÁRIO</v>
          </cell>
        </row>
        <row r="129">
          <cell r="A129">
            <v>309</v>
          </cell>
          <cell r="B129" t="str">
            <v>HERCILIO LUIZ TAVARES JUNIOR</v>
          </cell>
          <cell r="C129" t="str">
            <v>2 - EFETIVO</v>
          </cell>
          <cell r="D129" t="str">
            <v>1 - ATIVO</v>
          </cell>
          <cell r="E129" t="str">
            <v>261919891-72</v>
          </cell>
          <cell r="F129" t="str">
            <v>TÉCNICO JUDICIÁRIO</v>
          </cell>
        </row>
        <row r="130">
          <cell r="A130">
            <v>317</v>
          </cell>
          <cell r="B130" t="str">
            <v>MARIA HELENA TOSCANO E HERMIDA</v>
          </cell>
          <cell r="C130" t="str">
            <v>2 - EFETIVO</v>
          </cell>
          <cell r="D130" t="str">
            <v>4 - APOSENTADO</v>
          </cell>
          <cell r="E130" t="str">
            <v>054857541-04</v>
          </cell>
          <cell r="F130" t="str">
            <v>TÉCNICO JUDICIÁRIO</v>
          </cell>
        </row>
        <row r="131">
          <cell r="A131">
            <v>318</v>
          </cell>
          <cell r="B131" t="str">
            <v>MARCOS LESSA DE SANTA ANA</v>
          </cell>
          <cell r="C131" t="str">
            <v>2 - EFETIVO</v>
          </cell>
          <cell r="D131" t="str">
            <v>1 - ATIVO</v>
          </cell>
          <cell r="E131" t="str">
            <v>153876311-72</v>
          </cell>
          <cell r="F131" t="str">
            <v>TÉCNICO JUDICIÁRIO</v>
          </cell>
        </row>
        <row r="132">
          <cell r="A132">
            <v>319</v>
          </cell>
          <cell r="B132" t="str">
            <v>ALEXANDER SILVA ARAUJO</v>
          </cell>
          <cell r="C132" t="str">
            <v>2 - EFETIVO</v>
          </cell>
          <cell r="D132" t="str">
            <v>1 - ATIVO</v>
          </cell>
          <cell r="E132" t="str">
            <v>114374211-72</v>
          </cell>
          <cell r="F132" t="str">
            <v>TÉCNICO JUDICIÁRIO</v>
          </cell>
        </row>
        <row r="133">
          <cell r="A133">
            <v>328</v>
          </cell>
          <cell r="B133" t="str">
            <v>YUKIO TSUKADA</v>
          </cell>
          <cell r="C133" t="str">
            <v>2 - EFETIVO</v>
          </cell>
          <cell r="D133" t="str">
            <v>4 - APOSENTADO</v>
          </cell>
          <cell r="E133" t="str">
            <v>237301458-00</v>
          </cell>
          <cell r="F133" t="str">
            <v>TÉCNICO JUDICIÁRIO</v>
          </cell>
        </row>
        <row r="134">
          <cell r="A134">
            <v>337</v>
          </cell>
          <cell r="B134" t="str">
            <v>ROSANGELA ANTUNES FARIAS GUEDES</v>
          </cell>
          <cell r="C134" t="str">
            <v>2 - EFETIVO</v>
          </cell>
          <cell r="D134" t="str">
            <v>1 - ATIVO</v>
          </cell>
          <cell r="E134" t="str">
            <v>381625201-04</v>
          </cell>
          <cell r="F134" t="str">
            <v>TÉCNICO JUDICIÁRIO</v>
          </cell>
        </row>
        <row r="135">
          <cell r="A135">
            <v>339</v>
          </cell>
          <cell r="B135" t="str">
            <v>LEANDRO AUGUSTO PERES BARBOSA</v>
          </cell>
          <cell r="C135" t="str">
            <v>2 - EFETIVO</v>
          </cell>
          <cell r="D135" t="str">
            <v>1 - ATIVO</v>
          </cell>
          <cell r="E135" t="str">
            <v>610175401-44</v>
          </cell>
          <cell r="F135" t="str">
            <v>TÉCNICO JUDICIÁRIO</v>
          </cell>
        </row>
        <row r="136">
          <cell r="A136">
            <v>346</v>
          </cell>
          <cell r="B136" t="str">
            <v>JANDOVI ALENCAR DE SA IRMAO</v>
          </cell>
          <cell r="C136" t="str">
            <v>2 - EFETIVO</v>
          </cell>
          <cell r="D136" t="str">
            <v>1 - ATIVO</v>
          </cell>
          <cell r="E136" t="str">
            <v>344883241-34</v>
          </cell>
          <cell r="F136" t="str">
            <v>TÉCNICO JUDICIÁRIO</v>
          </cell>
        </row>
        <row r="137">
          <cell r="A137">
            <v>347</v>
          </cell>
          <cell r="B137" t="str">
            <v>SILVANA CONCEIÇAO DIAS SOARES</v>
          </cell>
          <cell r="C137" t="str">
            <v>2 - EFETIVO</v>
          </cell>
          <cell r="D137" t="str">
            <v>1 - ATIVO</v>
          </cell>
          <cell r="E137" t="str">
            <v>316517471-72</v>
          </cell>
          <cell r="F137" t="str">
            <v>TÉCNICO JUDICIÁRIO</v>
          </cell>
        </row>
        <row r="138">
          <cell r="A138">
            <v>349</v>
          </cell>
          <cell r="B138" t="str">
            <v>BRASILIANA ALMEIDA RIOS DA COSTA</v>
          </cell>
          <cell r="C138" t="str">
            <v>2 - EFETIVO</v>
          </cell>
          <cell r="D138" t="str">
            <v>1 - ATIVO</v>
          </cell>
          <cell r="E138" t="str">
            <v>268757481-34</v>
          </cell>
          <cell r="F138" t="str">
            <v>TÉCNICO JUDICIÁRIO</v>
          </cell>
        </row>
        <row r="139">
          <cell r="A139">
            <v>351</v>
          </cell>
          <cell r="B139" t="str">
            <v>CRISTINA FREIRE LIMA CARVALHO</v>
          </cell>
          <cell r="C139" t="str">
            <v>2 - EFETIVO</v>
          </cell>
          <cell r="D139" t="str">
            <v>1 - ATIVO</v>
          </cell>
          <cell r="E139" t="str">
            <v>291482191-34</v>
          </cell>
          <cell r="F139" t="str">
            <v>TÉCNICO JUDICIÁRIO</v>
          </cell>
        </row>
        <row r="140">
          <cell r="A140">
            <v>352</v>
          </cell>
          <cell r="B140" t="str">
            <v>ELLEN CRISTINA BOAVENTURA</v>
          </cell>
          <cell r="C140" t="str">
            <v>2 - EFETIVO</v>
          </cell>
          <cell r="D140" t="str">
            <v>1 - ATIVO</v>
          </cell>
          <cell r="E140" t="str">
            <v>385368701-68</v>
          </cell>
          <cell r="F140" t="str">
            <v>TÉCNICO JUDICIÁRIO</v>
          </cell>
        </row>
        <row r="141">
          <cell r="A141">
            <v>356</v>
          </cell>
          <cell r="B141" t="str">
            <v>MARIA DAS GRAÇAS GUIMARÃES MENDES DE SOUZA</v>
          </cell>
          <cell r="C141" t="str">
            <v>2 - EFETIVO</v>
          </cell>
          <cell r="D141" t="str">
            <v>2 - ATIVO/CEDID</v>
          </cell>
          <cell r="E141" t="str">
            <v>424655161-91</v>
          </cell>
          <cell r="F141" t="str">
            <v>TÉCNICO JUDICIÁRIO</v>
          </cell>
        </row>
        <row r="142">
          <cell r="A142">
            <v>364</v>
          </cell>
          <cell r="B142" t="str">
            <v>EDNA LÚCIA DA SILVA MOURA</v>
          </cell>
          <cell r="C142" t="str">
            <v>2 - EFETIVO</v>
          </cell>
          <cell r="D142" t="str">
            <v>1 - ATIVO</v>
          </cell>
          <cell r="E142" t="str">
            <v>484473151-34</v>
          </cell>
          <cell r="F142" t="str">
            <v>TÉCNICO JUDICIÁRIO</v>
          </cell>
        </row>
        <row r="143">
          <cell r="A143">
            <v>371</v>
          </cell>
          <cell r="B143" t="str">
            <v>FABIANA DE FREITAS GOULART LOURENÇO</v>
          </cell>
          <cell r="C143" t="str">
            <v>2 - EFETIVO</v>
          </cell>
          <cell r="D143" t="str">
            <v>1 - ATIVO</v>
          </cell>
          <cell r="E143" t="str">
            <v>841434106-30</v>
          </cell>
          <cell r="F143" t="str">
            <v>ANALISTA JUDICIÁRIO</v>
          </cell>
        </row>
        <row r="144">
          <cell r="A144">
            <v>372</v>
          </cell>
          <cell r="B144" t="str">
            <v>MARLON DA SILVA MAIA</v>
          </cell>
          <cell r="C144" t="str">
            <v>2 - EFETIVO</v>
          </cell>
          <cell r="D144" t="str">
            <v>1 - ATIVO</v>
          </cell>
          <cell r="E144" t="str">
            <v>523491871-87</v>
          </cell>
          <cell r="F144" t="str">
            <v>ANALISTA JUDICIÁRIO</v>
          </cell>
        </row>
        <row r="145">
          <cell r="A145">
            <v>382</v>
          </cell>
          <cell r="B145" t="str">
            <v>ADRIANA JESUS DE MORAIS</v>
          </cell>
          <cell r="C145" t="str">
            <v>2 - EFETIVO</v>
          </cell>
          <cell r="D145" t="str">
            <v>1 - ATIVO</v>
          </cell>
          <cell r="E145" t="str">
            <v>634976701-20</v>
          </cell>
          <cell r="F145" t="str">
            <v>TÉCNICO JUDICIÁRIO</v>
          </cell>
        </row>
        <row r="146">
          <cell r="A146">
            <v>388</v>
          </cell>
          <cell r="B146" t="str">
            <v>ANTONIO HUMBERTO MACHADO DE SOUSA BRITO</v>
          </cell>
          <cell r="C146" t="str">
            <v>2 - EFETIVO</v>
          </cell>
          <cell r="D146" t="str">
            <v>1 - ATIVO</v>
          </cell>
          <cell r="E146" t="str">
            <v>268004703-68</v>
          </cell>
          <cell r="F146" t="str">
            <v>ANALISTA JUDICIÁRIO</v>
          </cell>
        </row>
        <row r="147">
          <cell r="A147">
            <v>396</v>
          </cell>
          <cell r="B147" t="str">
            <v>ELOIZA ROCHA PEREIRA</v>
          </cell>
          <cell r="C147" t="str">
            <v>3 - REQUISITADO 8112</v>
          </cell>
          <cell r="D147" t="str">
            <v>1 - ATIVO</v>
          </cell>
          <cell r="E147" t="str">
            <v>238598061-49</v>
          </cell>
        </row>
        <row r="148">
          <cell r="A148">
            <v>402</v>
          </cell>
          <cell r="B148" t="str">
            <v>ROBERTO BERLIM FONSECA</v>
          </cell>
          <cell r="C148" t="str">
            <v>2 - EFETIVO</v>
          </cell>
          <cell r="D148" t="str">
            <v>1 - ATIVO</v>
          </cell>
          <cell r="E148" t="str">
            <v>584373201-00</v>
          </cell>
          <cell r="F148" t="str">
            <v>TÉCNICO JUDICIÁRIO</v>
          </cell>
        </row>
        <row r="149">
          <cell r="A149">
            <v>410</v>
          </cell>
          <cell r="B149" t="str">
            <v>JACKSON ARTAXERXES MATOS</v>
          </cell>
          <cell r="C149" t="str">
            <v>2 - EFETIVO</v>
          </cell>
          <cell r="D149" t="str">
            <v>1 - ATIVO</v>
          </cell>
          <cell r="E149" t="str">
            <v>143958781-72</v>
          </cell>
          <cell r="F149" t="str">
            <v>ANALISTA JUDICIÁRIO</v>
          </cell>
        </row>
        <row r="150">
          <cell r="A150">
            <v>412</v>
          </cell>
          <cell r="B150" t="str">
            <v>EDILBERTO ATAIDE CAVALCANTE SOBRINHO</v>
          </cell>
          <cell r="C150" t="str">
            <v>2 - EFETIVO</v>
          </cell>
          <cell r="D150" t="str">
            <v>1 - ATIVO</v>
          </cell>
          <cell r="E150" t="str">
            <v>124099361-72</v>
          </cell>
          <cell r="F150" t="str">
            <v>TÉCNICO JUDICIÁRIO</v>
          </cell>
        </row>
        <row r="151">
          <cell r="A151">
            <v>423</v>
          </cell>
          <cell r="B151" t="str">
            <v>TARCISIO LEAL DE ARAUJO</v>
          </cell>
          <cell r="C151" t="str">
            <v>3 - REQUISITADO 8112</v>
          </cell>
          <cell r="D151" t="str">
            <v>16 - ATIV/REQ/RE</v>
          </cell>
          <cell r="E151" t="str">
            <v>135912403-97</v>
          </cell>
        </row>
        <row r="152">
          <cell r="A152">
            <v>441</v>
          </cell>
          <cell r="B152" t="str">
            <v>DENISE GUIMARÃES TÂNGARI</v>
          </cell>
          <cell r="C152" t="str">
            <v>2 - EFETIVO</v>
          </cell>
          <cell r="D152" t="str">
            <v>1 - ATIVO</v>
          </cell>
          <cell r="E152" t="str">
            <v>352229641-91</v>
          </cell>
          <cell r="F152" t="str">
            <v>ANALISTA JUDICIÁRIO</v>
          </cell>
        </row>
        <row r="153">
          <cell r="A153">
            <v>444</v>
          </cell>
          <cell r="B153" t="str">
            <v>SILVIO FERREIRA</v>
          </cell>
          <cell r="C153" t="str">
            <v>2 - EFETIVO</v>
          </cell>
          <cell r="D153" t="str">
            <v>1 - ATIVO</v>
          </cell>
          <cell r="E153" t="str">
            <v>884071528-20</v>
          </cell>
          <cell r="F153" t="str">
            <v>ANALISTA JUDICIÁRIO</v>
          </cell>
        </row>
        <row r="154">
          <cell r="A154">
            <v>446</v>
          </cell>
          <cell r="B154" t="str">
            <v>ANDREA BASTOS QUINTÃO</v>
          </cell>
          <cell r="C154" t="str">
            <v>2 - EFETIVO</v>
          </cell>
          <cell r="D154" t="str">
            <v>1 - ATIVO</v>
          </cell>
          <cell r="E154" t="str">
            <v>482941871-00</v>
          </cell>
          <cell r="F154" t="str">
            <v>TÉCNICO JUDICIÁRIO</v>
          </cell>
        </row>
        <row r="155">
          <cell r="A155">
            <v>448</v>
          </cell>
          <cell r="B155" t="str">
            <v>LORENA COELHO GONÇALVES</v>
          </cell>
          <cell r="C155" t="str">
            <v>2 - EFETIVO</v>
          </cell>
          <cell r="D155" t="str">
            <v>4 - APOSENTADO</v>
          </cell>
          <cell r="E155" t="str">
            <v>091536243-00</v>
          </cell>
          <cell r="F155" t="str">
            <v>ANALISTA JUDICIÁRIO</v>
          </cell>
        </row>
        <row r="156">
          <cell r="A156">
            <v>451</v>
          </cell>
          <cell r="B156" t="str">
            <v>ANA NEUSA SOBREIRA MACHADO VIEIRA</v>
          </cell>
          <cell r="C156" t="str">
            <v>2 - EFETIVO</v>
          </cell>
          <cell r="D156" t="str">
            <v>1 - ATIVO</v>
          </cell>
          <cell r="E156" t="str">
            <v>477982701-91</v>
          </cell>
          <cell r="F156" t="str">
            <v>TÉCNICO JUDICIÁRIO</v>
          </cell>
        </row>
        <row r="157">
          <cell r="A157">
            <v>453</v>
          </cell>
          <cell r="B157" t="str">
            <v>HARLEY CAIXETA SEIXAS</v>
          </cell>
          <cell r="C157" t="str">
            <v>2 - EFETIVO</v>
          </cell>
          <cell r="D157" t="str">
            <v>2 - ATIVO/CEDID</v>
          </cell>
          <cell r="E157" t="str">
            <v>842011771-49</v>
          </cell>
          <cell r="F157" t="str">
            <v>TÉCNICO JUDICIÁRIO</v>
          </cell>
        </row>
        <row r="158">
          <cell r="A158">
            <v>457</v>
          </cell>
          <cell r="B158" t="str">
            <v>VALERIA PRADO ARCIRIO DE OLIVEIRA BRAGA</v>
          </cell>
          <cell r="C158" t="str">
            <v>2 - EFETIVO</v>
          </cell>
          <cell r="D158" t="str">
            <v>1 - ATIVO</v>
          </cell>
          <cell r="E158" t="str">
            <v>658458621-91</v>
          </cell>
          <cell r="F158" t="str">
            <v>TÉCNICO JUDICIÁRIO</v>
          </cell>
        </row>
        <row r="159">
          <cell r="A159">
            <v>459</v>
          </cell>
          <cell r="B159" t="str">
            <v>MONICA REGINA FERREIRA ANTUNES</v>
          </cell>
          <cell r="C159" t="str">
            <v>2 - EFETIVO</v>
          </cell>
          <cell r="D159" t="str">
            <v>1 - ATIVO</v>
          </cell>
          <cell r="E159" t="str">
            <v>820220111-04</v>
          </cell>
          <cell r="F159" t="str">
            <v>TÉCNICO JUDICIÁRIO</v>
          </cell>
        </row>
        <row r="160">
          <cell r="A160">
            <v>461</v>
          </cell>
          <cell r="B160" t="str">
            <v>MARCELO BARRETO DE ARRUDA</v>
          </cell>
          <cell r="C160" t="str">
            <v>2 - EFETIVO</v>
          </cell>
          <cell r="D160" t="str">
            <v>1 - ATIVO</v>
          </cell>
          <cell r="E160" t="str">
            <v>544034803-49</v>
          </cell>
          <cell r="F160" t="str">
            <v>ANALISTA JUDICIÁRIO</v>
          </cell>
        </row>
        <row r="161">
          <cell r="A161">
            <v>467</v>
          </cell>
          <cell r="B161" t="str">
            <v>CARLOS ALBERTO DE BRITO PAULINO NUNES</v>
          </cell>
          <cell r="C161" t="str">
            <v>2 - EFETIVO</v>
          </cell>
          <cell r="D161" t="str">
            <v>2 - ATIVO/CEDID</v>
          </cell>
          <cell r="E161" t="str">
            <v>788893751-91</v>
          </cell>
          <cell r="F161" t="str">
            <v>TÉCNICO JUDICIÁRIO</v>
          </cell>
        </row>
        <row r="162">
          <cell r="A162">
            <v>468</v>
          </cell>
          <cell r="B162" t="str">
            <v>WALDEMAR ANTONIO ALVES</v>
          </cell>
          <cell r="C162" t="str">
            <v>2 - EFETIVO</v>
          </cell>
          <cell r="D162" t="str">
            <v>1 - ATIVO</v>
          </cell>
          <cell r="E162" t="str">
            <v>333869431-87</v>
          </cell>
          <cell r="F162" t="str">
            <v>TÉCNICO JUDICIÁRIO</v>
          </cell>
        </row>
        <row r="163">
          <cell r="A163">
            <v>484</v>
          </cell>
          <cell r="B163" t="str">
            <v>WALTER RODRIGUES FERREIRA</v>
          </cell>
          <cell r="C163" t="str">
            <v>2 - EFETIVO</v>
          </cell>
          <cell r="D163" t="str">
            <v>1 - ATIVO</v>
          </cell>
          <cell r="E163" t="str">
            <v>386648521-20</v>
          </cell>
          <cell r="F163" t="str">
            <v>TÉCNICO JUDICIÁRIO</v>
          </cell>
        </row>
        <row r="164">
          <cell r="A164">
            <v>486</v>
          </cell>
          <cell r="B164" t="str">
            <v>SURAMA DE JESUS DOS REIS ARTIAGA</v>
          </cell>
          <cell r="C164" t="str">
            <v>2 - EFETIVO</v>
          </cell>
          <cell r="D164" t="str">
            <v>1 - ATIVO</v>
          </cell>
          <cell r="E164" t="str">
            <v>602723331-15</v>
          </cell>
          <cell r="F164" t="str">
            <v>TÉCNICO JUDICIÁRIO</v>
          </cell>
        </row>
        <row r="165">
          <cell r="A165">
            <v>488</v>
          </cell>
          <cell r="B165" t="str">
            <v>ROSEANE DA COSTA MOURA PESSOA</v>
          </cell>
          <cell r="C165" t="str">
            <v>2 - EFETIVO</v>
          </cell>
          <cell r="D165" t="str">
            <v>1 - ATIVO</v>
          </cell>
          <cell r="E165" t="str">
            <v>221270621-91</v>
          </cell>
          <cell r="F165" t="str">
            <v>ANALISTA JUDICIÁRIO</v>
          </cell>
        </row>
        <row r="166">
          <cell r="A166">
            <v>492</v>
          </cell>
          <cell r="B166" t="str">
            <v>MARIA DAS GRAÇAS COSTA BALDEZ</v>
          </cell>
          <cell r="C166" t="str">
            <v>5 - SEM VÍNCULO</v>
          </cell>
          <cell r="D166" t="str">
            <v>1 - ATIVO</v>
          </cell>
          <cell r="E166" t="str">
            <v>113507761-49</v>
          </cell>
        </row>
        <row r="167">
          <cell r="A167">
            <v>499</v>
          </cell>
          <cell r="B167" t="str">
            <v>MARTHA BALBY GANDRA</v>
          </cell>
          <cell r="C167" t="str">
            <v>2 - EFETIVO</v>
          </cell>
          <cell r="D167" t="str">
            <v>1 - ATIVO</v>
          </cell>
          <cell r="E167" t="str">
            <v>707424213-68</v>
          </cell>
          <cell r="F167" t="str">
            <v>ANALISTA JUDICIÁRIO</v>
          </cell>
        </row>
        <row r="168">
          <cell r="A168">
            <v>503</v>
          </cell>
          <cell r="B168" t="str">
            <v>ANTONIO CARLOS DE SOUSA COSTA</v>
          </cell>
          <cell r="C168" t="str">
            <v>2 - EFETIVO</v>
          </cell>
          <cell r="D168" t="str">
            <v>1 - ATIVO</v>
          </cell>
          <cell r="E168" t="str">
            <v>286890891-87</v>
          </cell>
          <cell r="F168" t="str">
            <v>TÉCNICO JUDICIÁRIO</v>
          </cell>
        </row>
        <row r="169">
          <cell r="A169">
            <v>504</v>
          </cell>
          <cell r="B169" t="str">
            <v>MARIA DE FATIMA ALVES SAEGUSSA</v>
          </cell>
          <cell r="C169" t="str">
            <v>2 - EFETIVO</v>
          </cell>
          <cell r="D169" t="str">
            <v>1 - ATIVO</v>
          </cell>
          <cell r="E169" t="str">
            <v>320923346-20</v>
          </cell>
          <cell r="F169" t="str">
            <v>TÉCNICO JUDICIÁRIO</v>
          </cell>
        </row>
        <row r="170">
          <cell r="A170">
            <v>506</v>
          </cell>
          <cell r="B170" t="str">
            <v>MARCOS CAVALCANTI PIMENTA</v>
          </cell>
          <cell r="C170" t="str">
            <v>2 - EFETIVO</v>
          </cell>
          <cell r="D170" t="str">
            <v>1 - ATIVO</v>
          </cell>
          <cell r="E170" t="str">
            <v>703769131-34</v>
          </cell>
          <cell r="F170" t="str">
            <v>TÉCNICO JUDICIÁRIO</v>
          </cell>
        </row>
        <row r="171">
          <cell r="A171">
            <v>514</v>
          </cell>
          <cell r="B171" t="str">
            <v>MILENE GOSTON NERY</v>
          </cell>
          <cell r="C171" t="str">
            <v>3 - REQUISITADO 8112</v>
          </cell>
          <cell r="D171" t="str">
            <v>16 - ATIV/REQ/RE</v>
          </cell>
          <cell r="E171" t="str">
            <v>552964751-00</v>
          </cell>
        </row>
        <row r="172">
          <cell r="A172">
            <v>515</v>
          </cell>
          <cell r="B172" t="str">
            <v>GLAUCIA MATTOS SILVA</v>
          </cell>
          <cell r="C172" t="str">
            <v>2 - EFETIVO</v>
          </cell>
          <cell r="D172" t="str">
            <v>1 - ATIVO</v>
          </cell>
          <cell r="E172" t="str">
            <v>238598901-82</v>
          </cell>
          <cell r="F172" t="str">
            <v>ANALISTA JUDICIÁRIO</v>
          </cell>
        </row>
        <row r="173">
          <cell r="A173">
            <v>519</v>
          </cell>
          <cell r="B173" t="str">
            <v>ALEXANDRE PINHEIRO LAMEIRÃO</v>
          </cell>
          <cell r="C173" t="str">
            <v>2 - EFETIVO</v>
          </cell>
          <cell r="D173" t="str">
            <v>1 - ATIVO</v>
          </cell>
          <cell r="E173" t="str">
            <v>706078851-49</v>
          </cell>
          <cell r="F173" t="str">
            <v>TÉCNICO JUDICIÁRIO</v>
          </cell>
        </row>
        <row r="174">
          <cell r="A174">
            <v>520</v>
          </cell>
          <cell r="B174" t="str">
            <v>EVA MARIA FERREIRA BARROS</v>
          </cell>
          <cell r="C174" t="str">
            <v>2 - EFETIVO</v>
          </cell>
          <cell r="D174" t="str">
            <v>4 - APOSENTADO</v>
          </cell>
          <cell r="E174" t="str">
            <v>188490083-68</v>
          </cell>
          <cell r="F174" t="str">
            <v>ANALISTA JUDICIÁRIO</v>
          </cell>
        </row>
        <row r="175">
          <cell r="A175">
            <v>521</v>
          </cell>
          <cell r="B175" t="str">
            <v>CLAUDIO MACHADO PINTO</v>
          </cell>
          <cell r="C175" t="str">
            <v>2 - EFETIVO</v>
          </cell>
          <cell r="D175" t="str">
            <v>1 - ATIVO</v>
          </cell>
          <cell r="E175" t="str">
            <v>273711581-72</v>
          </cell>
          <cell r="F175" t="str">
            <v>ANALISTA JUDICIÁRIO</v>
          </cell>
        </row>
        <row r="176">
          <cell r="A176">
            <v>527</v>
          </cell>
          <cell r="B176" t="str">
            <v>RENATO DE OLIVEIRA PAES</v>
          </cell>
          <cell r="C176" t="str">
            <v>2 - EFETIVO</v>
          </cell>
          <cell r="D176" t="str">
            <v>1 - ATIVO</v>
          </cell>
          <cell r="E176" t="str">
            <v>702094721-20</v>
          </cell>
          <cell r="F176" t="str">
            <v>ANALISTA JUDICIÁRIO</v>
          </cell>
        </row>
        <row r="177">
          <cell r="A177">
            <v>529</v>
          </cell>
          <cell r="B177" t="str">
            <v>JODAIAS ANTONIO DE ARAUJO</v>
          </cell>
          <cell r="C177" t="str">
            <v>2 - EFETIVO</v>
          </cell>
          <cell r="D177" t="str">
            <v>1 - ATIVO</v>
          </cell>
          <cell r="E177" t="str">
            <v>665038681-20</v>
          </cell>
          <cell r="F177" t="str">
            <v>ANALISTA JUDICIÁRIO</v>
          </cell>
        </row>
        <row r="178">
          <cell r="A178">
            <v>533</v>
          </cell>
          <cell r="B178" t="str">
            <v>EDNA PEREIRA BARBOSA</v>
          </cell>
          <cell r="C178" t="str">
            <v>2 - EFETIVO</v>
          </cell>
          <cell r="D178" t="str">
            <v>1 - ATIVO</v>
          </cell>
          <cell r="E178" t="str">
            <v>308371381-91</v>
          </cell>
          <cell r="F178" t="str">
            <v>ANALISTA JUDICIÁRIO</v>
          </cell>
        </row>
        <row r="179">
          <cell r="A179">
            <v>535</v>
          </cell>
          <cell r="B179" t="str">
            <v>VIVIANE DA COSTA LEITE BORTOLINI</v>
          </cell>
          <cell r="C179" t="str">
            <v>5 - SEM VÍNCULO</v>
          </cell>
          <cell r="D179" t="str">
            <v>1 - ATIVO</v>
          </cell>
          <cell r="E179" t="str">
            <v>872125791-49</v>
          </cell>
        </row>
        <row r="180">
          <cell r="A180">
            <v>543</v>
          </cell>
          <cell r="B180" t="str">
            <v>ANGELA BÖCKMANN</v>
          </cell>
          <cell r="C180" t="str">
            <v>2 - EFETIVO</v>
          </cell>
          <cell r="D180" t="str">
            <v>2 - ATIVO/CEDID</v>
          </cell>
          <cell r="E180" t="str">
            <v>543675060-53</v>
          </cell>
          <cell r="F180" t="str">
            <v>ANALISTA JUDICIÁRIO</v>
          </cell>
        </row>
        <row r="181">
          <cell r="A181">
            <v>544</v>
          </cell>
          <cell r="B181" t="str">
            <v>FABIO MENDONÇA DE OLIVEIRA</v>
          </cell>
          <cell r="C181" t="str">
            <v>2 - EFETIVO</v>
          </cell>
          <cell r="D181" t="str">
            <v>1 - ATIVO</v>
          </cell>
          <cell r="E181" t="str">
            <v>287278351-20</v>
          </cell>
          <cell r="F181" t="str">
            <v>ANALISTA JUDICIÁRIO</v>
          </cell>
        </row>
        <row r="182">
          <cell r="A182">
            <v>545</v>
          </cell>
          <cell r="B182" t="str">
            <v>EDUARDO NEUMANN MORUM SIMÃO</v>
          </cell>
          <cell r="C182" t="str">
            <v>2 - EFETIVO</v>
          </cell>
          <cell r="D182" t="str">
            <v>1 - ATIVO</v>
          </cell>
          <cell r="E182" t="str">
            <v>906217511-20</v>
          </cell>
          <cell r="F182" t="str">
            <v>TÉCNICO JUDICIÁRIO</v>
          </cell>
        </row>
        <row r="183">
          <cell r="A183">
            <v>550</v>
          </cell>
          <cell r="B183" t="str">
            <v>ANTONIO ANTUNES DE OLIVEIRA</v>
          </cell>
          <cell r="C183" t="str">
            <v>2 - EFETIVO</v>
          </cell>
          <cell r="D183" t="str">
            <v>1 - ATIVO</v>
          </cell>
          <cell r="E183" t="str">
            <v>427946333-68</v>
          </cell>
          <cell r="F183" t="str">
            <v>TÉCNICO JUDICIÁRIO</v>
          </cell>
        </row>
        <row r="184">
          <cell r="A184">
            <v>553</v>
          </cell>
          <cell r="B184" t="str">
            <v>ARIANE EMILIO KLOTH</v>
          </cell>
          <cell r="C184" t="str">
            <v>3 - REQUISITADO 8112</v>
          </cell>
          <cell r="D184" t="str">
            <v>1 - ATIVO</v>
          </cell>
          <cell r="E184" t="str">
            <v>385342661-15</v>
          </cell>
        </row>
        <row r="185">
          <cell r="A185">
            <v>565</v>
          </cell>
          <cell r="B185" t="str">
            <v>ANGELO TEIXEIRA DE RESENDE</v>
          </cell>
          <cell r="C185" t="str">
            <v>2 - EFETIVO</v>
          </cell>
          <cell r="D185" t="str">
            <v>1 - ATIVO</v>
          </cell>
          <cell r="E185" t="str">
            <v>096937851-34</v>
          </cell>
          <cell r="F185" t="str">
            <v>TÉCNICO JUDICIÁRIO</v>
          </cell>
        </row>
        <row r="186">
          <cell r="A186">
            <v>570</v>
          </cell>
          <cell r="B186" t="str">
            <v>MICHELLY BOMFIM MACEDO</v>
          </cell>
          <cell r="C186" t="str">
            <v>5 - SEM VÍNCULO</v>
          </cell>
          <cell r="D186" t="str">
            <v>1 - ATIVO</v>
          </cell>
          <cell r="E186" t="str">
            <v>032315066-70</v>
          </cell>
        </row>
        <row r="187">
          <cell r="A187">
            <v>571</v>
          </cell>
          <cell r="B187" t="str">
            <v>MARIA JOSE NUNES DE OLIVEIRA</v>
          </cell>
          <cell r="C187" t="str">
            <v>2 - EFETIVO</v>
          </cell>
          <cell r="D187" t="str">
            <v>1 - ATIVO</v>
          </cell>
          <cell r="E187" t="str">
            <v>355902031-04</v>
          </cell>
          <cell r="F187" t="str">
            <v>TÉCNICO JUDICIÁRIO</v>
          </cell>
        </row>
        <row r="188">
          <cell r="A188">
            <v>577</v>
          </cell>
          <cell r="B188" t="str">
            <v>GUSTAVO BICALHO FERREIRA DA SILVA</v>
          </cell>
          <cell r="C188" t="str">
            <v>3 - REQUISITADO 8112</v>
          </cell>
          <cell r="D188" t="str">
            <v>1 - ATIVO</v>
          </cell>
          <cell r="E188" t="str">
            <v>373054251-68</v>
          </cell>
        </row>
        <row r="189">
          <cell r="A189">
            <v>585</v>
          </cell>
          <cell r="B189" t="str">
            <v>JOSEFA CRISTINA LEITÃO DE ASSUNÇÃO</v>
          </cell>
          <cell r="C189" t="str">
            <v>2 - EFETIVO</v>
          </cell>
          <cell r="D189" t="str">
            <v>2 - ATIVO/CEDID</v>
          </cell>
          <cell r="E189" t="str">
            <v>311176602-06</v>
          </cell>
          <cell r="F189" t="str">
            <v>ANALISTA JUDICIÁRIO</v>
          </cell>
        </row>
        <row r="190">
          <cell r="A190">
            <v>589</v>
          </cell>
          <cell r="B190" t="str">
            <v>ALINE ALVES PIMENTA</v>
          </cell>
          <cell r="C190" t="str">
            <v>2 - EFETIVO</v>
          </cell>
          <cell r="D190" t="str">
            <v>1 - ATIVO</v>
          </cell>
          <cell r="E190" t="str">
            <v>885954121-20</v>
          </cell>
          <cell r="F190" t="str">
            <v>TÉCNICO JUDICIÁRIO</v>
          </cell>
        </row>
        <row r="191">
          <cell r="A191">
            <v>590</v>
          </cell>
          <cell r="B191" t="str">
            <v>PEDRO MARTINS PIMENTEL</v>
          </cell>
          <cell r="C191" t="str">
            <v>3 - REQUISITADO 8112</v>
          </cell>
          <cell r="D191" t="str">
            <v>16 - ATIV/REQ/RE</v>
          </cell>
          <cell r="E191" t="str">
            <v>099105903-44</v>
          </cell>
        </row>
        <row r="192">
          <cell r="A192">
            <v>591</v>
          </cell>
          <cell r="B192" t="str">
            <v>JOELMIR RODRIGUES DA SILVA</v>
          </cell>
          <cell r="C192" t="str">
            <v>3 - REQUISITADO 8112</v>
          </cell>
          <cell r="D192" t="str">
            <v>1 - ATIVO</v>
          </cell>
          <cell r="E192" t="str">
            <v>344365961-68</v>
          </cell>
        </row>
        <row r="193">
          <cell r="A193">
            <v>597</v>
          </cell>
          <cell r="B193" t="str">
            <v>ALEX BORGES</v>
          </cell>
          <cell r="C193" t="str">
            <v>2 - EFETIVO</v>
          </cell>
          <cell r="D193" t="str">
            <v>1 - ATIVO</v>
          </cell>
          <cell r="E193" t="str">
            <v>830491691-68</v>
          </cell>
          <cell r="F193" t="str">
            <v>TÉCNICO JUDICIÁRIO</v>
          </cell>
        </row>
        <row r="194">
          <cell r="A194">
            <v>601</v>
          </cell>
          <cell r="B194" t="str">
            <v>JOSÉ CELINO DA SILVA JUNIOR</v>
          </cell>
          <cell r="C194" t="str">
            <v>2 - EFETIVO</v>
          </cell>
          <cell r="D194" t="str">
            <v>1 - ATIVO</v>
          </cell>
          <cell r="E194" t="str">
            <v>846648271-72</v>
          </cell>
          <cell r="F194" t="str">
            <v>ANALISTA JUDICIÁRIO</v>
          </cell>
        </row>
        <row r="195">
          <cell r="A195">
            <v>603</v>
          </cell>
          <cell r="B195" t="str">
            <v>LARA PINHEIRO FERNANDES DO PRADO</v>
          </cell>
          <cell r="C195" t="str">
            <v>2 - EFETIVO</v>
          </cell>
          <cell r="D195" t="str">
            <v>1 - ATIVO</v>
          </cell>
          <cell r="E195" t="str">
            <v>418053211-53</v>
          </cell>
          <cell r="F195" t="str">
            <v>ANALISTA JUDICIÁRIO</v>
          </cell>
        </row>
        <row r="196">
          <cell r="A196">
            <v>615</v>
          </cell>
          <cell r="B196" t="str">
            <v>SUELI APARECIDA BATISTA</v>
          </cell>
          <cell r="C196" t="str">
            <v>3 - REQUISITADO 8112</v>
          </cell>
          <cell r="D196" t="str">
            <v>1 - ATIVO</v>
          </cell>
          <cell r="E196" t="str">
            <v>416559901-87</v>
          </cell>
        </row>
        <row r="197">
          <cell r="A197">
            <v>616</v>
          </cell>
          <cell r="B197" t="str">
            <v>VANY XAVIER DUARTE</v>
          </cell>
          <cell r="C197" t="str">
            <v>3 - REQUISITADO 8112</v>
          </cell>
          <cell r="D197" t="str">
            <v>1 - ATIVO</v>
          </cell>
          <cell r="E197" t="str">
            <v>115959571-20</v>
          </cell>
        </row>
        <row r="198">
          <cell r="A198">
            <v>625</v>
          </cell>
          <cell r="B198" t="str">
            <v>RODRIGO GUTMACHER GALVÃO BUENO</v>
          </cell>
          <cell r="C198" t="str">
            <v>3 - REQUISITADO 8112</v>
          </cell>
          <cell r="D198" t="str">
            <v>1 - ATIVO</v>
          </cell>
          <cell r="E198" t="str">
            <v>554013761-20</v>
          </cell>
        </row>
        <row r="199">
          <cell r="A199">
            <v>629</v>
          </cell>
          <cell r="B199" t="str">
            <v>ROBERTO JUNIO DOS SANTOS MOREIRA</v>
          </cell>
          <cell r="C199" t="str">
            <v>2 - EFETIVO</v>
          </cell>
          <cell r="D199" t="str">
            <v>1 - ATIVO</v>
          </cell>
          <cell r="E199" t="str">
            <v>694971501-30</v>
          </cell>
          <cell r="F199" t="str">
            <v>TÉCNICO JUDICIÁRIO</v>
          </cell>
        </row>
        <row r="200">
          <cell r="A200">
            <v>632</v>
          </cell>
          <cell r="B200" t="str">
            <v>RAUL CABRAL MÉRA</v>
          </cell>
          <cell r="C200" t="str">
            <v>3 - REQUISITADO 8112</v>
          </cell>
          <cell r="D200" t="str">
            <v>1 - ATIVO</v>
          </cell>
          <cell r="E200" t="str">
            <v>001183927-94</v>
          </cell>
        </row>
        <row r="201">
          <cell r="A201">
            <v>634</v>
          </cell>
          <cell r="B201" t="str">
            <v>MISAEL GUERRA PESSOA DE ANDRADE</v>
          </cell>
          <cell r="C201" t="str">
            <v>3 - REQUISITADO 8112</v>
          </cell>
          <cell r="D201" t="str">
            <v>1 - ATIVO</v>
          </cell>
          <cell r="E201" t="str">
            <v>344180161-04</v>
          </cell>
        </row>
        <row r="202">
          <cell r="A202">
            <v>636</v>
          </cell>
          <cell r="B202" t="str">
            <v>HELENA LOPES MIRANDA</v>
          </cell>
          <cell r="C202" t="str">
            <v>2 - EFETIVO</v>
          </cell>
          <cell r="D202" t="str">
            <v>1 - ATIVO</v>
          </cell>
          <cell r="E202" t="str">
            <v>727234597-72</v>
          </cell>
          <cell r="F202" t="str">
            <v>TÉCNICO JUDICIÁRIO</v>
          </cell>
        </row>
        <row r="203">
          <cell r="A203">
            <v>637</v>
          </cell>
          <cell r="B203" t="str">
            <v>LUANA CARVALHO DE ALMEIDA</v>
          </cell>
          <cell r="C203" t="str">
            <v>2 - EFETIVO</v>
          </cell>
          <cell r="D203" t="str">
            <v>1 - ATIVO</v>
          </cell>
          <cell r="E203" t="str">
            <v>723946331-15</v>
          </cell>
          <cell r="F203" t="str">
            <v>TÉCNICO JUDICIÁRIO</v>
          </cell>
        </row>
        <row r="204">
          <cell r="A204">
            <v>638</v>
          </cell>
          <cell r="B204" t="str">
            <v>SUZILA MENDONÇA GODOI</v>
          </cell>
          <cell r="C204" t="str">
            <v>2 - EFETIVO</v>
          </cell>
          <cell r="D204" t="str">
            <v>1 - ATIVO</v>
          </cell>
          <cell r="E204" t="str">
            <v>588508051-87</v>
          </cell>
          <cell r="F204" t="str">
            <v>TÉCNICO JUDICIÁRIO</v>
          </cell>
        </row>
        <row r="205">
          <cell r="A205">
            <v>640</v>
          </cell>
          <cell r="B205" t="str">
            <v>MARIA APARECIDA DE ASSIS MARKS</v>
          </cell>
          <cell r="C205" t="str">
            <v>2 - EFETIVO</v>
          </cell>
          <cell r="D205" t="str">
            <v>1 - ATIVO</v>
          </cell>
          <cell r="E205" t="str">
            <v>516591151-91</v>
          </cell>
          <cell r="F205" t="str">
            <v>ANALISTA JUDICIÁRIO</v>
          </cell>
        </row>
        <row r="206">
          <cell r="A206">
            <v>645</v>
          </cell>
          <cell r="B206" t="str">
            <v>MARINA ALBUQUERQUE DE ANDRADE FLEURY</v>
          </cell>
          <cell r="C206" t="str">
            <v>2 - EFETIVO</v>
          </cell>
          <cell r="D206" t="str">
            <v>1 - ATIVO</v>
          </cell>
          <cell r="E206" t="str">
            <v>001596991-69</v>
          </cell>
          <cell r="F206" t="str">
            <v>TÉCNICO JUDICIÁRIO</v>
          </cell>
        </row>
        <row r="207">
          <cell r="A207">
            <v>646</v>
          </cell>
          <cell r="B207" t="str">
            <v>ANDRÉ RICARDO LAPETINA CHIARATTO</v>
          </cell>
          <cell r="C207" t="str">
            <v>3 - REQUISITADO 8112</v>
          </cell>
          <cell r="D207" t="str">
            <v>1 - ATIVO</v>
          </cell>
          <cell r="E207" t="str">
            <v>832724707-78</v>
          </cell>
        </row>
        <row r="208">
          <cell r="A208">
            <v>653</v>
          </cell>
          <cell r="B208" t="str">
            <v>ADRIANA ROCHA DUTRA VILELA</v>
          </cell>
          <cell r="C208" t="str">
            <v>7 - EXERCÍCIO PROVISÓRIO</v>
          </cell>
          <cell r="D208" t="str">
            <v>1 - ATIVO</v>
          </cell>
          <cell r="E208" t="str">
            <v>010292657-39</v>
          </cell>
        </row>
        <row r="209">
          <cell r="A209">
            <v>658</v>
          </cell>
          <cell r="B209" t="str">
            <v>MARCELO BARROS MARQUES</v>
          </cell>
          <cell r="C209" t="str">
            <v>3 - REQUISITADO 8112</v>
          </cell>
          <cell r="D209" t="str">
            <v>1 - ATIVO</v>
          </cell>
          <cell r="E209" t="str">
            <v>462050631-15</v>
          </cell>
        </row>
        <row r="210">
          <cell r="A210">
            <v>659</v>
          </cell>
          <cell r="B210" t="str">
            <v>JAQUELINE ROLLO GREGﾓRIO</v>
          </cell>
          <cell r="C210" t="str">
            <v>3 - REQUISITADO 8112</v>
          </cell>
          <cell r="D210" t="str">
            <v>1 - ATIVO</v>
          </cell>
          <cell r="E210" t="str">
            <v>428728981-15</v>
          </cell>
        </row>
        <row r="211">
          <cell r="A211">
            <v>660</v>
          </cell>
          <cell r="B211" t="str">
            <v>CAMILA RESENDE SALVIANO</v>
          </cell>
          <cell r="C211" t="str">
            <v>3 - REQUISITADO 8112</v>
          </cell>
          <cell r="D211" t="str">
            <v>1 - ATIVO</v>
          </cell>
          <cell r="E211" t="str">
            <v>647693481-34</v>
          </cell>
        </row>
        <row r="212">
          <cell r="A212">
            <v>662</v>
          </cell>
          <cell r="B212" t="str">
            <v>LUCIENE BILU RODRIGUES</v>
          </cell>
          <cell r="C212" t="str">
            <v>3 - REQUISITADO 8112</v>
          </cell>
          <cell r="D212" t="str">
            <v>1 - ATIVO</v>
          </cell>
          <cell r="E212" t="str">
            <v>385215041-87</v>
          </cell>
        </row>
        <row r="213">
          <cell r="A213">
            <v>672</v>
          </cell>
          <cell r="B213" t="str">
            <v>VANDA SALLES MENEZES</v>
          </cell>
          <cell r="C213" t="str">
            <v>3 - REQUISITADO 8112</v>
          </cell>
          <cell r="D213" t="str">
            <v>1 - ATIVO</v>
          </cell>
          <cell r="E213" t="str">
            <v>329692441-87</v>
          </cell>
        </row>
        <row r="214">
          <cell r="A214">
            <v>673</v>
          </cell>
          <cell r="B214" t="str">
            <v>RENATO SOLIMAR ALVES</v>
          </cell>
          <cell r="C214" t="str">
            <v>2 - EFETIVO</v>
          </cell>
          <cell r="D214" t="str">
            <v>1 - ATIVO</v>
          </cell>
          <cell r="E214" t="str">
            <v>892322081-72</v>
          </cell>
          <cell r="F214" t="str">
            <v>TÉCNICO JUDICIÁRIO</v>
          </cell>
        </row>
        <row r="215">
          <cell r="A215">
            <v>680</v>
          </cell>
          <cell r="B215" t="str">
            <v>IVONE MARIA LIMA DUQUE ESTRADA</v>
          </cell>
          <cell r="C215" t="str">
            <v>3 - REQUISITADO 8112</v>
          </cell>
          <cell r="D215" t="str">
            <v>1 - ATIVO</v>
          </cell>
          <cell r="E215" t="str">
            <v>291431521-04</v>
          </cell>
        </row>
        <row r="216">
          <cell r="A216">
            <v>683</v>
          </cell>
          <cell r="B216" t="str">
            <v>EDIMILSON CAVALCANTE DE OLIVEIRA</v>
          </cell>
          <cell r="C216" t="str">
            <v>3 - REQUISITADO 8112</v>
          </cell>
          <cell r="D216" t="str">
            <v>1 - ATIVO</v>
          </cell>
          <cell r="E216" t="str">
            <v>247586471-00</v>
          </cell>
        </row>
        <row r="217">
          <cell r="A217">
            <v>685</v>
          </cell>
          <cell r="B217" t="str">
            <v>RENATA ESTELA SIMﾕES SERAFIM MALLMANN</v>
          </cell>
          <cell r="C217" t="str">
            <v>2 - EFETIVO</v>
          </cell>
          <cell r="D217" t="str">
            <v>2 - ATIVO/CEDID</v>
          </cell>
          <cell r="E217" t="str">
            <v>480755821-87</v>
          </cell>
          <cell r="F217" t="str">
            <v>ANALISTA JUDICIÁRIO</v>
          </cell>
        </row>
        <row r="218">
          <cell r="A218">
            <v>686</v>
          </cell>
          <cell r="B218" t="str">
            <v>HELENICE HALBE DE ALVARENGA PINTO</v>
          </cell>
          <cell r="C218" t="str">
            <v>3 - REQUISITADO 8112</v>
          </cell>
          <cell r="D218" t="str">
            <v>1 - ATIVO</v>
          </cell>
          <cell r="E218" t="str">
            <v>371534471-72</v>
          </cell>
          <cell r="F218" t="str">
            <v>ANALISTA JUDICIÁRIO</v>
          </cell>
        </row>
        <row r="219">
          <cell r="A219">
            <v>687</v>
          </cell>
          <cell r="B219" t="str">
            <v>GUILHERME REZENDE PRADO</v>
          </cell>
          <cell r="C219" t="str">
            <v>2 - EFETIVO</v>
          </cell>
          <cell r="D219" t="str">
            <v>1 - ATIVO</v>
          </cell>
          <cell r="E219" t="str">
            <v>327563548-48</v>
          </cell>
          <cell r="F219" t="str">
            <v>TÉCNICO JUDICIÁRIO</v>
          </cell>
        </row>
        <row r="220">
          <cell r="A220">
            <v>689</v>
          </cell>
          <cell r="B220" t="str">
            <v>LEUMAISE APARECIDA DOS SANTOS</v>
          </cell>
          <cell r="C220" t="str">
            <v>2 - EFETIVO</v>
          </cell>
          <cell r="D220" t="str">
            <v>1 - ATIVO</v>
          </cell>
          <cell r="E220" t="str">
            <v>898347121-20</v>
          </cell>
          <cell r="F220" t="str">
            <v>TÉCNICO JUDICIÁRIO</v>
          </cell>
        </row>
        <row r="221">
          <cell r="A221">
            <v>697</v>
          </cell>
          <cell r="B221" t="str">
            <v>ROSA MIRIAM FARIAS PRYSTHON</v>
          </cell>
          <cell r="C221" t="str">
            <v>9 - REQUIS.RES.50/2009</v>
          </cell>
          <cell r="D221" t="str">
            <v>1 - ATIVO</v>
          </cell>
          <cell r="E221" t="str">
            <v>479182174-20</v>
          </cell>
        </row>
        <row r="222">
          <cell r="A222">
            <v>698</v>
          </cell>
          <cell r="B222" t="str">
            <v>ANA LUISA NOGUEIRA ARAGÃO</v>
          </cell>
          <cell r="C222" t="str">
            <v>2 - EFETIVO</v>
          </cell>
          <cell r="D222" t="str">
            <v>1 - ATIVO</v>
          </cell>
          <cell r="E222" t="str">
            <v>905106821-20</v>
          </cell>
          <cell r="F222" t="str">
            <v>TÉCNICO JUDICIÁRIO</v>
          </cell>
        </row>
        <row r="223">
          <cell r="A223">
            <v>699</v>
          </cell>
          <cell r="B223" t="str">
            <v>PAULO JOSÉ RIBEIRO ALVES</v>
          </cell>
          <cell r="C223" t="str">
            <v>3 - REQUISITADO 8112</v>
          </cell>
          <cell r="D223" t="str">
            <v>1 - ATIVO</v>
          </cell>
          <cell r="E223" t="str">
            <v>960413661-53</v>
          </cell>
        </row>
        <row r="224">
          <cell r="A224">
            <v>700</v>
          </cell>
          <cell r="B224" t="str">
            <v>JOSIE DE MENEZES BARROS</v>
          </cell>
          <cell r="C224" t="str">
            <v>5 - SEM VÍNCULO</v>
          </cell>
          <cell r="D224" t="str">
            <v>1 - ATIVO</v>
          </cell>
          <cell r="E224" t="str">
            <v>341274278-33</v>
          </cell>
        </row>
        <row r="225">
          <cell r="A225">
            <v>702</v>
          </cell>
          <cell r="B225" t="str">
            <v>RAFAEL DE FIGUEIREDO SANTOS</v>
          </cell>
          <cell r="C225" t="str">
            <v>3 - REQUISITADO 8112</v>
          </cell>
          <cell r="D225" t="str">
            <v>1 - ATIVO</v>
          </cell>
          <cell r="E225" t="str">
            <v>070219697-59</v>
          </cell>
        </row>
        <row r="226">
          <cell r="A226">
            <v>706</v>
          </cell>
          <cell r="B226" t="str">
            <v>CONSOLAÇÃO DE MARIA NASCIMENTO FREITAS</v>
          </cell>
          <cell r="C226" t="str">
            <v>3 - REQUISITADO 8112</v>
          </cell>
          <cell r="D226" t="str">
            <v>16 - ATIV/REQ/RE</v>
          </cell>
          <cell r="E226" t="str">
            <v>306036171-15</v>
          </cell>
        </row>
        <row r="227">
          <cell r="A227">
            <v>708</v>
          </cell>
          <cell r="B227" t="str">
            <v>MISLENE FELIX JACQUES</v>
          </cell>
          <cell r="C227" t="str">
            <v>2 - EFETIVO</v>
          </cell>
          <cell r="D227" t="str">
            <v>1 - ATIVO</v>
          </cell>
          <cell r="E227" t="str">
            <v>983618721-91</v>
          </cell>
          <cell r="F227" t="str">
            <v>TÉCNICO JUDICIÁRIO</v>
          </cell>
        </row>
        <row r="228">
          <cell r="A228">
            <v>710</v>
          </cell>
          <cell r="B228" t="str">
            <v>ROBERTO FERREIRA ALVES</v>
          </cell>
          <cell r="C228" t="str">
            <v>3 - REQUISITADO 8112</v>
          </cell>
          <cell r="D228" t="str">
            <v>16 - ATIV/REQ/RE</v>
          </cell>
          <cell r="E228" t="str">
            <v>279824161-87</v>
          </cell>
        </row>
        <row r="229">
          <cell r="A229">
            <v>712</v>
          </cell>
          <cell r="B229" t="str">
            <v>MARIA DAS GRAÇAS BARRETO DE MATOS</v>
          </cell>
          <cell r="C229" t="str">
            <v>2 - EFETIVO</v>
          </cell>
          <cell r="D229" t="str">
            <v>1 - ATIVO</v>
          </cell>
          <cell r="E229" t="str">
            <v>149404261-49</v>
          </cell>
          <cell r="F229" t="str">
            <v>TÉCNICO JUDICIÁRIO</v>
          </cell>
        </row>
        <row r="230">
          <cell r="A230">
            <v>714</v>
          </cell>
          <cell r="B230" t="str">
            <v>DENISE VASCONCELOS SOUTO</v>
          </cell>
          <cell r="C230" t="str">
            <v>5 - SEM VÍNCULO</v>
          </cell>
          <cell r="D230" t="str">
            <v>1 - ATIVO</v>
          </cell>
          <cell r="E230" t="str">
            <v>014262551-52</v>
          </cell>
        </row>
        <row r="231">
          <cell r="A231">
            <v>716</v>
          </cell>
          <cell r="B231" t="str">
            <v>DANILLO ASSIS DA SILVA LIMA</v>
          </cell>
          <cell r="C231" t="str">
            <v>2 - EFETIVO</v>
          </cell>
          <cell r="D231" t="str">
            <v>1 - ATIVO</v>
          </cell>
          <cell r="E231" t="str">
            <v>809398995-15</v>
          </cell>
          <cell r="F231" t="str">
            <v>ANALISTA JUDICIÁRIO</v>
          </cell>
        </row>
        <row r="232">
          <cell r="A232">
            <v>717</v>
          </cell>
          <cell r="B232" t="str">
            <v>ROBERTO ALLAN COSTA SANTOS</v>
          </cell>
          <cell r="C232" t="str">
            <v>3 - REQUISITADO 8112</v>
          </cell>
          <cell r="D232" t="str">
            <v>1 - ATIVO</v>
          </cell>
          <cell r="E232" t="str">
            <v>579956482-00</v>
          </cell>
        </row>
        <row r="233">
          <cell r="A233">
            <v>718</v>
          </cell>
          <cell r="B233" t="str">
            <v>DAIMLER ALBERTO DE CAMPOS</v>
          </cell>
          <cell r="C233" t="str">
            <v>2 - EFETIVO</v>
          </cell>
          <cell r="D233" t="str">
            <v>2 - ATIVO/CEDID</v>
          </cell>
          <cell r="E233" t="str">
            <v>620739231-00</v>
          </cell>
          <cell r="F233" t="str">
            <v>ANALISTA JUDICIÁRIO</v>
          </cell>
        </row>
        <row r="234">
          <cell r="A234">
            <v>719</v>
          </cell>
          <cell r="B234" t="str">
            <v>ANA CAROLINA MOREIRA DE OLIVEIRA</v>
          </cell>
          <cell r="C234" t="str">
            <v>2 - EFETIVO</v>
          </cell>
          <cell r="D234" t="str">
            <v>1 - ATIVO</v>
          </cell>
          <cell r="E234" t="str">
            <v>980228731-87</v>
          </cell>
          <cell r="F234" t="str">
            <v>TÉCNICO JUDICIÁRIO</v>
          </cell>
        </row>
        <row r="235">
          <cell r="A235">
            <v>721</v>
          </cell>
          <cell r="B235" t="str">
            <v>BRUNO MICHELS DA SILVA</v>
          </cell>
          <cell r="C235" t="str">
            <v>3 - REQUISITADO 8112</v>
          </cell>
          <cell r="D235" t="str">
            <v>1 - ATIVO</v>
          </cell>
          <cell r="E235" t="str">
            <v>011670558-29</v>
          </cell>
        </row>
        <row r="236">
          <cell r="A236">
            <v>722</v>
          </cell>
          <cell r="B236" t="str">
            <v>AMANDA DE OLIVEIRA GOMES</v>
          </cell>
          <cell r="C236" t="str">
            <v>5 - SEM VÍNCULO</v>
          </cell>
          <cell r="D236" t="str">
            <v>1 - ATIVO</v>
          </cell>
          <cell r="E236" t="str">
            <v>042911616-03</v>
          </cell>
        </row>
        <row r="237">
          <cell r="A237">
            <v>723</v>
          </cell>
          <cell r="B237" t="str">
            <v>PAULA MONTEIRO RUSSO</v>
          </cell>
          <cell r="C237" t="str">
            <v>5 - SEM VÍNCULO</v>
          </cell>
          <cell r="D237" t="str">
            <v>1 - ATIVO</v>
          </cell>
          <cell r="E237" t="str">
            <v>053122617-42</v>
          </cell>
        </row>
        <row r="238">
          <cell r="A238">
            <v>727</v>
          </cell>
          <cell r="B238" t="str">
            <v>CAMILA CIRNE TORRES</v>
          </cell>
          <cell r="C238" t="str">
            <v>2 - EFETIVO</v>
          </cell>
          <cell r="D238" t="str">
            <v>1 - ATIVO</v>
          </cell>
          <cell r="E238" t="str">
            <v>060006244-92</v>
          </cell>
          <cell r="F238" t="str">
            <v>ANALISTA JUDICIÁRIO</v>
          </cell>
        </row>
        <row r="239">
          <cell r="A239">
            <v>728</v>
          </cell>
          <cell r="B239" t="str">
            <v>MARIA RAIMUNDA MENDES DA VEIGA</v>
          </cell>
          <cell r="C239" t="str">
            <v>3 - REQUISITADO 8112</v>
          </cell>
          <cell r="D239" t="str">
            <v>1 - ATIVO</v>
          </cell>
          <cell r="E239" t="str">
            <v>262184965-20</v>
          </cell>
        </row>
        <row r="240">
          <cell r="A240">
            <v>729</v>
          </cell>
          <cell r="B240" t="str">
            <v>JONES CARDOSO DE MELO FILHO</v>
          </cell>
          <cell r="C240" t="str">
            <v>3 - REQUISITADO 8112</v>
          </cell>
          <cell r="D240" t="str">
            <v>1 - ATIVO</v>
          </cell>
          <cell r="E240" t="str">
            <v>895792751-49</v>
          </cell>
        </row>
        <row r="241">
          <cell r="A241">
            <v>731</v>
          </cell>
          <cell r="B241" t="str">
            <v>DIVAILTON TEIXEIRA MACHADO</v>
          </cell>
          <cell r="C241" t="str">
            <v>3 - REQUISITADO 8112</v>
          </cell>
          <cell r="D241" t="str">
            <v>1 - ATIVO</v>
          </cell>
          <cell r="E241" t="str">
            <v>373571821-34</v>
          </cell>
        </row>
        <row r="242">
          <cell r="A242">
            <v>733</v>
          </cell>
          <cell r="B242" t="str">
            <v>JORGE GUSTAVO SERRA DE MACﾊDO COSTA</v>
          </cell>
          <cell r="C242" t="str">
            <v>1 - MAGISTRADO</v>
          </cell>
          <cell r="D242" t="str">
            <v>17 - REQ.CORREG.</v>
          </cell>
          <cell r="E242" t="str">
            <v>788255476-68</v>
          </cell>
        </row>
        <row r="243">
          <cell r="A243">
            <v>734</v>
          </cell>
          <cell r="B243" t="str">
            <v>LIBﾓRIO EDUARDO MELO JÚNIOR</v>
          </cell>
          <cell r="C243" t="str">
            <v>3 - REQUISITADO 8112</v>
          </cell>
          <cell r="D243" t="str">
            <v>1 - ATIVO</v>
          </cell>
          <cell r="E243" t="str">
            <v>351471803-20</v>
          </cell>
        </row>
        <row r="244">
          <cell r="A244">
            <v>736</v>
          </cell>
          <cell r="B244" t="str">
            <v>MARIANA PINHEIRO GALVÃO PEREIRA</v>
          </cell>
          <cell r="C244" t="str">
            <v>3 - REQUISITADO 8112</v>
          </cell>
          <cell r="D244" t="str">
            <v>1 - ATIVO</v>
          </cell>
          <cell r="E244" t="str">
            <v>199437412-87</v>
          </cell>
        </row>
        <row r="245">
          <cell r="A245">
            <v>737</v>
          </cell>
          <cell r="B245" t="str">
            <v>MARIA AMÉLIA MAZZOLA</v>
          </cell>
          <cell r="C245" t="str">
            <v>3 - REQUISITADO 8112</v>
          </cell>
          <cell r="D245" t="str">
            <v>1 - ATIVO</v>
          </cell>
          <cell r="E245" t="str">
            <v>488135831-68</v>
          </cell>
        </row>
        <row r="246">
          <cell r="A246">
            <v>740</v>
          </cell>
          <cell r="B246" t="str">
            <v>JEFFERSON COLOMBO BARBOSA XAVIER</v>
          </cell>
          <cell r="C246" t="str">
            <v>3 - REQUISITADO 8112</v>
          </cell>
          <cell r="D246" t="str">
            <v>1 - ATIVO</v>
          </cell>
          <cell r="E246" t="str">
            <v>996682544-49</v>
          </cell>
        </row>
        <row r="247">
          <cell r="A247">
            <v>741</v>
          </cell>
          <cell r="B247" t="str">
            <v>MARCIO ALEXANDRE SOUZA NASCIMENTO</v>
          </cell>
          <cell r="C247" t="str">
            <v>3 - REQUISITADO 8112</v>
          </cell>
          <cell r="D247" t="str">
            <v>1 - ATIVO</v>
          </cell>
          <cell r="E247" t="str">
            <v>053098817-86</v>
          </cell>
        </row>
        <row r="248">
          <cell r="A248">
            <v>743</v>
          </cell>
          <cell r="B248" t="str">
            <v>ELANE PEREIRA DA ROSA ALVES</v>
          </cell>
          <cell r="C248" t="str">
            <v>9 - REQUIS.RES.50/2009</v>
          </cell>
          <cell r="D248" t="str">
            <v>1 - ATIVO</v>
          </cell>
          <cell r="E248" t="str">
            <v>003532749-92</v>
          </cell>
        </row>
        <row r="249">
          <cell r="A249">
            <v>744</v>
          </cell>
          <cell r="B249" t="str">
            <v>ROSANE MARIA PALAORO</v>
          </cell>
          <cell r="C249" t="str">
            <v>3 - REQUISITADO 8112</v>
          </cell>
          <cell r="D249" t="str">
            <v>1 - ATIVO</v>
          </cell>
          <cell r="E249" t="str">
            <v>881473639-15</v>
          </cell>
        </row>
        <row r="250">
          <cell r="A250">
            <v>745</v>
          </cell>
          <cell r="B250" t="str">
            <v>ANA MARIA ABRAHÃO NICOLETTI</v>
          </cell>
          <cell r="C250" t="str">
            <v>3 - REQUISITADO 8112</v>
          </cell>
          <cell r="D250" t="str">
            <v>1 - ATIVO</v>
          </cell>
          <cell r="E250" t="str">
            <v>373154551-91</v>
          </cell>
        </row>
        <row r="251">
          <cell r="A251">
            <v>747</v>
          </cell>
          <cell r="B251" t="str">
            <v>MARY ÂNGELA COELHO DE MORAIS</v>
          </cell>
          <cell r="C251" t="str">
            <v>3 - REQUISITADO 8112</v>
          </cell>
          <cell r="D251" t="str">
            <v>1 - ATIVO</v>
          </cell>
          <cell r="E251" t="str">
            <v>152408431-04</v>
          </cell>
        </row>
        <row r="252">
          <cell r="A252">
            <v>748</v>
          </cell>
          <cell r="B252" t="str">
            <v>SIDNEY GUIMARAES PALMEIRA</v>
          </cell>
          <cell r="C252" t="str">
            <v>5 - SEM VÍNCULO</v>
          </cell>
          <cell r="D252" t="str">
            <v>1 - ATIVO</v>
          </cell>
          <cell r="E252" t="str">
            <v>046946433-04</v>
          </cell>
        </row>
        <row r="253">
          <cell r="A253">
            <v>749</v>
          </cell>
          <cell r="B253" t="str">
            <v>JORGE RICARDO AUREO FERREIRA</v>
          </cell>
          <cell r="C253" t="str">
            <v>5 - SEM VÍNCULO</v>
          </cell>
          <cell r="D253" t="str">
            <v>1 - ATIVO</v>
          </cell>
          <cell r="E253" t="str">
            <v>345595400-63</v>
          </cell>
        </row>
        <row r="254">
          <cell r="A254">
            <v>752</v>
          </cell>
          <cell r="B254" t="str">
            <v>EDUARDO DE SEIXAS SCOZZIERO</v>
          </cell>
          <cell r="C254" t="str">
            <v>3 - REQUISITADO 8112</v>
          </cell>
          <cell r="D254" t="str">
            <v>1 - ATIVO</v>
          </cell>
          <cell r="E254" t="str">
            <v>813627490-87</v>
          </cell>
        </row>
        <row r="255">
          <cell r="A255">
            <v>753</v>
          </cell>
          <cell r="B255" t="str">
            <v>MARIA VIRGÍNIA GUIMARÃES CORRﾊA</v>
          </cell>
          <cell r="C255" t="str">
            <v>3 - REQUISITADO 8112</v>
          </cell>
          <cell r="D255" t="str">
            <v>1 - ATIVO</v>
          </cell>
          <cell r="E255" t="str">
            <v>574946906-97</v>
          </cell>
        </row>
        <row r="256">
          <cell r="A256">
            <v>754</v>
          </cell>
          <cell r="B256" t="str">
            <v>HILMARA BASTOS PAREDES</v>
          </cell>
          <cell r="C256" t="str">
            <v>3 - REQUISITADO 8112</v>
          </cell>
          <cell r="D256" t="str">
            <v>1 - ATIVO</v>
          </cell>
          <cell r="E256" t="str">
            <v>308289701-06</v>
          </cell>
        </row>
        <row r="257">
          <cell r="A257">
            <v>755</v>
          </cell>
          <cell r="B257" t="str">
            <v>NﾊMORA CORRﾊA DE FREITAS</v>
          </cell>
          <cell r="C257" t="str">
            <v>3 - REQUISITADO 8112</v>
          </cell>
          <cell r="D257" t="str">
            <v>1 - ATIVO</v>
          </cell>
          <cell r="E257" t="str">
            <v>333960941-15</v>
          </cell>
        </row>
        <row r="258">
          <cell r="A258">
            <v>756</v>
          </cell>
          <cell r="B258" t="str">
            <v>FRANCISCO SANDOVAL BARBOSA DA SILVEIRA</v>
          </cell>
          <cell r="C258" t="str">
            <v>3 - REQUISITADO 8112</v>
          </cell>
          <cell r="D258" t="str">
            <v>1 - ATIVO</v>
          </cell>
          <cell r="E258" t="str">
            <v>063879694-68</v>
          </cell>
        </row>
        <row r="259">
          <cell r="A259">
            <v>757</v>
          </cell>
          <cell r="B259" t="str">
            <v>MARCUS VINÍCIUS DA COSTA LEITE</v>
          </cell>
          <cell r="C259" t="str">
            <v>2 - EFETIVO</v>
          </cell>
          <cell r="D259" t="str">
            <v>1 - ATIVO</v>
          </cell>
          <cell r="E259" t="str">
            <v>007132551-45</v>
          </cell>
          <cell r="F259" t="str">
            <v>TÉCNICO JUDICIÁRIO</v>
          </cell>
        </row>
        <row r="260">
          <cell r="A260">
            <v>758</v>
          </cell>
          <cell r="B260" t="str">
            <v>SAMARA ARAUJO ALVES DAMASCENO</v>
          </cell>
          <cell r="C260" t="str">
            <v>2 - EFETIVO</v>
          </cell>
          <cell r="D260" t="str">
            <v>1 - ATIVO</v>
          </cell>
          <cell r="E260" t="str">
            <v>005446151-07</v>
          </cell>
          <cell r="F260" t="str">
            <v>ANALISTA JUDICIÁRIO</v>
          </cell>
        </row>
        <row r="261">
          <cell r="A261">
            <v>759</v>
          </cell>
          <cell r="B261" t="str">
            <v>GISCARD STEPHANOU SILVA</v>
          </cell>
          <cell r="C261" t="str">
            <v>3 - REQUISITADO 8112</v>
          </cell>
          <cell r="D261" t="str">
            <v>1 - ATIVO</v>
          </cell>
          <cell r="E261" t="str">
            <v>636927910-20</v>
          </cell>
        </row>
        <row r="262">
          <cell r="A262">
            <v>760</v>
          </cell>
          <cell r="B262" t="str">
            <v>FÁBIO JÚNIO DANTAS</v>
          </cell>
          <cell r="C262" t="str">
            <v>2 - EFETIVO</v>
          </cell>
          <cell r="D262" t="str">
            <v>1 - ATIVO</v>
          </cell>
          <cell r="E262" t="str">
            <v>709401421-04</v>
          </cell>
          <cell r="F262" t="str">
            <v>TÉCNICO JUDICIÁRIO</v>
          </cell>
        </row>
        <row r="263">
          <cell r="A263">
            <v>761</v>
          </cell>
          <cell r="B263" t="str">
            <v>MAUREANNE BEZERRA CASSIANO DA SILVA</v>
          </cell>
          <cell r="C263" t="str">
            <v>3 - REQUISITADO 8112</v>
          </cell>
          <cell r="D263" t="str">
            <v>1 - ATIVO</v>
          </cell>
          <cell r="E263" t="str">
            <v>959517843-87</v>
          </cell>
        </row>
        <row r="264">
          <cell r="A264">
            <v>762</v>
          </cell>
          <cell r="B264" t="str">
            <v>VIVIAN MARIA FERREIRA DE BRITO</v>
          </cell>
          <cell r="C264" t="str">
            <v>3 - REQUISITADO 8112</v>
          </cell>
          <cell r="D264" t="str">
            <v>16 - ATIV/REQ/RE</v>
          </cell>
          <cell r="E264" t="str">
            <v>001663615-50</v>
          </cell>
        </row>
        <row r="265">
          <cell r="A265">
            <v>763</v>
          </cell>
          <cell r="B265" t="str">
            <v>SOLANGE FERNANDES DE FREITAS CASTRO</v>
          </cell>
          <cell r="C265" t="str">
            <v>2 - EFETIVO</v>
          </cell>
          <cell r="D265" t="str">
            <v>1 - ATIVO</v>
          </cell>
          <cell r="E265" t="str">
            <v>704244110-91</v>
          </cell>
          <cell r="F265" t="str">
            <v>TÉCNICO JUDICIÁRIO</v>
          </cell>
        </row>
        <row r="266">
          <cell r="A266">
            <v>764</v>
          </cell>
          <cell r="B266" t="str">
            <v>RAQUEL LOPES JORGE</v>
          </cell>
          <cell r="C266" t="str">
            <v>5 - SEM VÍNCULO</v>
          </cell>
          <cell r="D266" t="str">
            <v>1 - ATIVO</v>
          </cell>
          <cell r="E266" t="str">
            <v>796993081-68</v>
          </cell>
        </row>
        <row r="267">
          <cell r="A267">
            <v>765</v>
          </cell>
          <cell r="B267" t="str">
            <v>JEAN CARLO BATISTA DE OLIVEIRA</v>
          </cell>
          <cell r="C267" t="str">
            <v>3 - REQUISITADO 8112</v>
          </cell>
          <cell r="D267" t="str">
            <v>1 - ATIVO</v>
          </cell>
          <cell r="E267" t="str">
            <v>416153441-87</v>
          </cell>
        </row>
        <row r="268">
          <cell r="A268">
            <v>766</v>
          </cell>
          <cell r="B268" t="str">
            <v>ANA PAULA PEREIRA CUNHA</v>
          </cell>
          <cell r="C268" t="str">
            <v>2 - EFETIVO</v>
          </cell>
          <cell r="D268" t="str">
            <v>1 - ATIVO</v>
          </cell>
          <cell r="E268" t="str">
            <v>605633971-87</v>
          </cell>
          <cell r="F268" t="str">
            <v>TÉCNICO JUDICIÁRIO</v>
          </cell>
        </row>
        <row r="269">
          <cell r="A269">
            <v>767</v>
          </cell>
          <cell r="B269" t="str">
            <v>MARCUS VINICIUS TINOCO GONÇALVES QUINTELLA RIBEIRO</v>
          </cell>
          <cell r="C269" t="str">
            <v>3 - REQUISITADO 8112</v>
          </cell>
          <cell r="D269" t="str">
            <v>1 - ATIVO</v>
          </cell>
          <cell r="E269" t="str">
            <v>021758727-50</v>
          </cell>
        </row>
        <row r="270">
          <cell r="A270">
            <v>768</v>
          </cell>
          <cell r="B270" t="str">
            <v>CYVA REGATTIERI DE ABREU</v>
          </cell>
          <cell r="C270" t="str">
            <v>3 - REQUISITADO 8112</v>
          </cell>
          <cell r="D270" t="str">
            <v>1 - ATIVO</v>
          </cell>
          <cell r="E270" t="str">
            <v>515820311-34</v>
          </cell>
        </row>
        <row r="271">
          <cell r="A271">
            <v>769</v>
          </cell>
          <cell r="B271" t="str">
            <v>CAMILA PLENTZ KONRATH</v>
          </cell>
          <cell r="C271" t="str">
            <v>1 - MAGISTRADO</v>
          </cell>
          <cell r="D271" t="str">
            <v>17 - REQ.CORREG.</v>
          </cell>
          <cell r="E271" t="str">
            <v>943519960-72</v>
          </cell>
        </row>
        <row r="272">
          <cell r="A272">
            <v>770</v>
          </cell>
          <cell r="B272" t="str">
            <v>FREDERICO AUGUSTO COSTA DE OLIVEIRA</v>
          </cell>
          <cell r="C272" t="str">
            <v>2 - EFETIVO</v>
          </cell>
          <cell r="D272" t="str">
            <v>1 - ATIVO</v>
          </cell>
          <cell r="E272" t="str">
            <v>953727921-91</v>
          </cell>
          <cell r="F272" t="str">
            <v>ANALISTA JUDICIÁRIO</v>
          </cell>
        </row>
        <row r="273">
          <cell r="A273">
            <v>771</v>
          </cell>
          <cell r="B273" t="str">
            <v>FABIO CORREIA PIMENTA</v>
          </cell>
          <cell r="C273" t="str">
            <v>2 - EFETIVO</v>
          </cell>
          <cell r="D273" t="str">
            <v>1 - ATIVO</v>
          </cell>
          <cell r="E273" t="str">
            <v>112169347-46</v>
          </cell>
          <cell r="F273" t="str">
            <v>ANALISTA JUDICIÁRIO</v>
          </cell>
        </row>
        <row r="274">
          <cell r="A274">
            <v>772</v>
          </cell>
          <cell r="B274" t="str">
            <v>VIVIAN BRANDAO SILVA</v>
          </cell>
          <cell r="C274" t="str">
            <v>2 - EFETIVO</v>
          </cell>
          <cell r="D274" t="str">
            <v>1 - ATIVO</v>
          </cell>
          <cell r="E274" t="str">
            <v>000766371-40</v>
          </cell>
          <cell r="F274" t="str">
            <v>ANALISTA JUDICIÁRIO</v>
          </cell>
        </row>
        <row r="275">
          <cell r="A275">
            <v>773</v>
          </cell>
          <cell r="B275" t="str">
            <v>LAIRI EPAMINONDAS DE SOUSA DA SILVA</v>
          </cell>
          <cell r="C275" t="str">
            <v>3 - REQUISITADO 8112</v>
          </cell>
          <cell r="D275" t="str">
            <v>1 - ATIVO</v>
          </cell>
          <cell r="E275" t="str">
            <v>326413381-49</v>
          </cell>
        </row>
        <row r="276">
          <cell r="A276">
            <v>774</v>
          </cell>
          <cell r="B276" t="str">
            <v>LUCIANO FERREIRA CAMPOS VIEIRA</v>
          </cell>
          <cell r="C276" t="str">
            <v>2 - EFETIVO</v>
          </cell>
          <cell r="D276" t="str">
            <v>1 - ATIVO</v>
          </cell>
          <cell r="E276" t="str">
            <v>605976741-91</v>
          </cell>
          <cell r="F276" t="str">
            <v>TÉCNICO JUDICIÁRIO</v>
          </cell>
        </row>
        <row r="277">
          <cell r="A277">
            <v>775</v>
          </cell>
          <cell r="B277" t="str">
            <v>JOSÉ HENRIQUE TERRELL DE MACEDO SOARES</v>
          </cell>
          <cell r="C277" t="str">
            <v>3 - REQUISITADO 8112</v>
          </cell>
          <cell r="D277" t="str">
            <v>1 - ATIVO</v>
          </cell>
          <cell r="E277" t="str">
            <v>635623161-00</v>
          </cell>
        </row>
        <row r="278">
          <cell r="A278">
            <v>776</v>
          </cell>
          <cell r="B278" t="str">
            <v>LUCIANA ALKMIM MODESTO GUIMARÃES</v>
          </cell>
          <cell r="C278" t="str">
            <v>9 - REQUIS.RES.50/2009</v>
          </cell>
          <cell r="D278" t="str">
            <v>1 - ATIVO</v>
          </cell>
          <cell r="E278" t="str">
            <v>060922606-11</v>
          </cell>
        </row>
        <row r="279">
          <cell r="A279">
            <v>777</v>
          </cell>
          <cell r="B279" t="str">
            <v>SIMONE DE SOUZA CORREIA ARAGÃO</v>
          </cell>
          <cell r="C279" t="str">
            <v>3 - REQUISITADO 8112</v>
          </cell>
          <cell r="D279" t="str">
            <v>1 - ATIVO</v>
          </cell>
          <cell r="E279" t="str">
            <v>334190781-53</v>
          </cell>
        </row>
        <row r="280">
          <cell r="A280">
            <v>778</v>
          </cell>
          <cell r="B280" t="str">
            <v>MARIZELDA ALVES ROCHA</v>
          </cell>
          <cell r="C280" t="str">
            <v>2 - EFETIVO</v>
          </cell>
          <cell r="D280" t="str">
            <v>1 - ATIVO</v>
          </cell>
          <cell r="E280" t="str">
            <v>695786806-00</v>
          </cell>
          <cell r="F280" t="str">
            <v>TÉCNICO JUDICIÁRIO</v>
          </cell>
        </row>
        <row r="281">
          <cell r="A281">
            <v>779</v>
          </cell>
          <cell r="B281" t="str">
            <v>EVILANE PRATA ANTUNES RIBEIRO MARTINS</v>
          </cell>
          <cell r="C281" t="str">
            <v>2 - EFETIVO</v>
          </cell>
          <cell r="D281" t="str">
            <v>1 - ATIVO</v>
          </cell>
          <cell r="E281" t="str">
            <v>368880281-00</v>
          </cell>
          <cell r="F281" t="str">
            <v>TÉCNICO JUDICIÁRIO</v>
          </cell>
        </row>
        <row r="282">
          <cell r="A282">
            <v>780</v>
          </cell>
          <cell r="B282" t="str">
            <v>EDSON QUEIROZ ROCHA</v>
          </cell>
          <cell r="C282" t="str">
            <v>2 - EFETIVO</v>
          </cell>
          <cell r="D282" t="str">
            <v>1 - ATIVO</v>
          </cell>
          <cell r="E282" t="str">
            <v>482819801-68</v>
          </cell>
          <cell r="F282" t="str">
            <v>TÉCNICO JUDICIÁRIO</v>
          </cell>
        </row>
        <row r="283">
          <cell r="A283">
            <v>781</v>
          </cell>
          <cell r="B283" t="str">
            <v>JOSÉ GUTEMBERG MOURA LUCENA</v>
          </cell>
          <cell r="C283" t="str">
            <v>2 - EFETIVO</v>
          </cell>
          <cell r="D283" t="str">
            <v>1 - ATIVO</v>
          </cell>
          <cell r="E283" t="str">
            <v>462391381-34</v>
          </cell>
          <cell r="F283" t="str">
            <v>TÉCNICO JUDICIÁRIO</v>
          </cell>
        </row>
        <row r="284">
          <cell r="A284">
            <v>782</v>
          </cell>
          <cell r="B284" t="str">
            <v>WILDNA LUCENA DE OLIVEIRA</v>
          </cell>
          <cell r="C284" t="str">
            <v>2 - EFETIVO</v>
          </cell>
          <cell r="D284" t="str">
            <v>1 - ATIVO</v>
          </cell>
          <cell r="E284" t="str">
            <v>351710811-15</v>
          </cell>
          <cell r="F284" t="str">
            <v>TÉCNICO JUDICIÁRIO</v>
          </cell>
        </row>
        <row r="285">
          <cell r="A285">
            <v>783</v>
          </cell>
          <cell r="B285" t="str">
            <v>WALID NAGI DEGHAIDI</v>
          </cell>
          <cell r="C285" t="str">
            <v>3 - REQUISITADO 8112</v>
          </cell>
          <cell r="D285" t="str">
            <v>1 - ATIVO</v>
          </cell>
          <cell r="E285" t="str">
            <v>288557098-95</v>
          </cell>
        </row>
        <row r="286">
          <cell r="A286">
            <v>784</v>
          </cell>
          <cell r="B286" t="str">
            <v>LUIS SERGIO BORGES MACHADO</v>
          </cell>
          <cell r="C286" t="str">
            <v>3 - REQUISITADO 8112</v>
          </cell>
          <cell r="D286" t="str">
            <v>1 - ATIVO</v>
          </cell>
          <cell r="E286" t="str">
            <v>938398127-04</v>
          </cell>
        </row>
        <row r="287">
          <cell r="A287">
            <v>788</v>
          </cell>
          <cell r="B287" t="str">
            <v>ALDA COSTA BRITO</v>
          </cell>
          <cell r="C287" t="str">
            <v>2 - EFETIVO</v>
          </cell>
          <cell r="D287" t="str">
            <v>1 - ATIVO</v>
          </cell>
          <cell r="E287" t="str">
            <v>715526691-49</v>
          </cell>
          <cell r="F287" t="str">
            <v>TÉCNICO JUDICIÁRIO</v>
          </cell>
        </row>
        <row r="288">
          <cell r="A288">
            <v>793</v>
          </cell>
          <cell r="B288" t="str">
            <v>FÁBIO SOARES NASCIMENTO</v>
          </cell>
          <cell r="C288" t="str">
            <v>2 - EFETIVO</v>
          </cell>
          <cell r="D288" t="str">
            <v>1 - ATIVO</v>
          </cell>
          <cell r="E288" t="str">
            <v>715526691-49</v>
          </cell>
          <cell r="F288" t="str">
            <v>TÉCNICO JUDICIÁRIO</v>
          </cell>
        </row>
        <row r="289">
          <cell r="A289">
            <v>808</v>
          </cell>
          <cell r="B289" t="str">
            <v>MILLIANY SANTOS MEGUERIAN</v>
          </cell>
          <cell r="C289" t="str">
            <v>3 - REQUISITADO 8112</v>
          </cell>
          <cell r="D289" t="str">
            <v>1 - ATIVO</v>
          </cell>
          <cell r="E289">
            <v>99920794600</v>
          </cell>
        </row>
        <row r="290">
          <cell r="A290">
            <v>813</v>
          </cell>
          <cell r="B290" t="str">
            <v>ELEN CARINA BORGES NUNES</v>
          </cell>
          <cell r="C290" t="str">
            <v>2 - EFETIVO</v>
          </cell>
          <cell r="D290" t="str">
            <v>1 - ATIVO</v>
          </cell>
          <cell r="E290">
            <v>89675070110</v>
          </cell>
          <cell r="F290" t="str">
            <v>TÉCNICO JUDICIÁRIO</v>
          </cell>
        </row>
        <row r="291">
          <cell r="A291">
            <v>814</v>
          </cell>
          <cell r="B291" t="str">
            <v>GLÁUCIO SOUTHIER</v>
          </cell>
          <cell r="C291" t="str">
            <v>2 - EFETIVO</v>
          </cell>
          <cell r="D291" t="str">
            <v>1 - ATIVO</v>
          </cell>
          <cell r="E291" t="str">
            <v>810360601-44</v>
          </cell>
          <cell r="F291" t="str">
            <v>ANALISTA JUDICIÁRIO</v>
          </cell>
        </row>
        <row r="292">
          <cell r="A292">
            <v>815</v>
          </cell>
          <cell r="B292" t="str">
            <v>ANDRÉ LUIZ STANGL RISSE</v>
          </cell>
        </row>
        <row r="293">
          <cell r="A293">
            <v>825</v>
          </cell>
          <cell r="B293" t="str">
            <v>MILIANY SANTOS MEGUERIAN</v>
          </cell>
          <cell r="C293" t="str">
            <v>2 - EFETIVO</v>
          </cell>
          <cell r="D293" t="str">
            <v>1 - ATIVO</v>
          </cell>
          <cell r="E293" t="str">
            <v>999207946-00</v>
          </cell>
          <cell r="F293" t="str">
            <v>TÉCNICO JUDICIÁRIO</v>
          </cell>
        </row>
        <row r="294">
          <cell r="A294">
            <v>831</v>
          </cell>
          <cell r="B294" t="str">
            <v>MARIANO PEREIRA DOS SANTOS JUNIOR</v>
          </cell>
          <cell r="C294" t="str">
            <v>2 - EFETIVO</v>
          </cell>
          <cell r="D294" t="str">
            <v>1 - ATIVO</v>
          </cell>
          <cell r="E294" t="str">
            <v>602613071-34</v>
          </cell>
          <cell r="F294" t="str">
            <v>TÉCNICO JUDICIÁRIO</v>
          </cell>
        </row>
        <row r="295">
          <cell r="A295">
            <v>842</v>
          </cell>
          <cell r="B295" t="str">
            <v>Daniel Fontoura Campos da Silva</v>
          </cell>
          <cell r="C295" t="str">
            <v>2 -EFETIVO</v>
          </cell>
          <cell r="D295" t="str">
            <v>1 - ATIVO</v>
          </cell>
          <cell r="E295" t="str">
            <v>886893791-34</v>
          </cell>
          <cell r="F295" t="str">
            <v>ANALISTA JUDICIÁRIO</v>
          </cell>
        </row>
        <row r="296">
          <cell r="A296">
            <v>837</v>
          </cell>
          <cell r="B296" t="str">
            <v>EVA MARIA FERREIRA BARROS</v>
          </cell>
          <cell r="C296" t="str">
            <v>5 - SEM VÍNCULO</v>
          </cell>
          <cell r="D296" t="str">
            <v>1 - ATIVO</v>
          </cell>
          <cell r="E296" t="str">
            <v>188490083-68</v>
          </cell>
        </row>
        <row r="297">
          <cell r="A297">
            <v>845</v>
          </cell>
          <cell r="B297" t="str">
            <v>JOELMIR RODRIGUES DA SILVA</v>
          </cell>
          <cell r="C297" t="str">
            <v>2 - EFETIVO</v>
          </cell>
          <cell r="D297" t="str">
            <v>1 - ATIVO</v>
          </cell>
          <cell r="F297" t="str">
            <v>TÉCNICO JUDICIÁRIO</v>
          </cell>
        </row>
        <row r="298">
          <cell r="A298">
            <v>862</v>
          </cell>
          <cell r="B298" t="str">
            <v>FABIANO DA ROSA TESOLIN</v>
          </cell>
          <cell r="C298" t="str">
            <v>3 - REQUISITADO 8112</v>
          </cell>
          <cell r="D298" t="str">
            <v>1 - ATIVO</v>
          </cell>
          <cell r="E298" t="str">
            <v>811306279-34</v>
          </cell>
        </row>
        <row r="299">
          <cell r="A299">
            <v>3000</v>
          </cell>
          <cell r="B299" t="str">
            <v>ALBA VALERIA GOMES PAZ RODRIGUES</v>
          </cell>
          <cell r="D299" t="str">
            <v>PENSÃO ESTATUTÁRIA</v>
          </cell>
          <cell r="E299" t="str">
            <v>327085801-91</v>
          </cell>
        </row>
        <row r="300">
          <cell r="A300">
            <v>3008</v>
          </cell>
          <cell r="B300" t="str">
            <v>ENILVA LOPES SANTARÉM DE CASTILHO</v>
          </cell>
          <cell r="D300" t="str">
            <v>PENSÃO ESTATUTÁRIA</v>
          </cell>
          <cell r="E300" t="str">
            <v>344215561-49</v>
          </cell>
        </row>
        <row r="301">
          <cell r="A301">
            <v>3014</v>
          </cell>
          <cell r="B301" t="str">
            <v>CÁTIA NUNES DE ALMEIDA</v>
          </cell>
          <cell r="D301" t="str">
            <v>PENSÃO ESTATUTÁRIA</v>
          </cell>
          <cell r="E301" t="str">
            <v>504186101-34</v>
          </cell>
        </row>
        <row r="302">
          <cell r="A302">
            <v>3016</v>
          </cell>
          <cell r="B302" t="str">
            <v>JOÃO FELIPE LAUAR CHAVES</v>
          </cell>
          <cell r="D302" t="str">
            <v>PENSÃO ESTATUTÁRIA</v>
          </cell>
          <cell r="E302" t="str">
            <v>035877261-32</v>
          </cell>
        </row>
        <row r="303">
          <cell r="A303">
            <v>331</v>
          </cell>
          <cell r="B303" t="str">
            <v>MARIA ANTONIA SOARES DE SOUZA</v>
          </cell>
          <cell r="D303" t="str">
            <v>PENSÃO ESTATUTÁRIA</v>
          </cell>
          <cell r="E303" t="str">
            <v>386396701-10</v>
          </cell>
        </row>
        <row r="304">
          <cell r="A304">
            <v>330</v>
          </cell>
          <cell r="B304" t="str">
            <v>MATEUS SOARES DE SOUSA</v>
          </cell>
          <cell r="D304" t="str">
            <v>PENSÃO ESTATUTÁRIA</v>
          </cell>
          <cell r="E304" t="str">
            <v>066130441-80</v>
          </cell>
        </row>
        <row r="305">
          <cell r="A305">
            <v>520</v>
          </cell>
          <cell r="B305" t="str">
            <v>EVA MARIA FERREIRA BARROS</v>
          </cell>
          <cell r="C305" t="str">
            <v>2 - EFETIVO</v>
          </cell>
          <cell r="D305" t="str">
            <v>4 - APOSENTADO</v>
          </cell>
          <cell r="F305" t="str">
            <v>ANALISTA JUDICIÁRIO</v>
          </cell>
        </row>
      </sheetData>
      <sheetData sheetId="4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da Costa Brito" refreshedDate="44701.475215162034" createdVersion="6" refreshedVersion="6" minRefreshableVersion="3" recordCount="179" xr:uid="{00000000-000A-0000-FFFF-FFFF06000000}">
  <cacheSource type="worksheet">
    <worksheetSource ref="A6:F184" sheet="CJ'S"/>
  </cacheSource>
  <cacheFields count="6">
    <cacheField name="UNIDADE DE LOTAÇÃO" numFmtId="0">
      <sharedItems containsBlank="1"/>
    </cacheField>
    <cacheField name="MAT" numFmtId="0">
      <sharedItems containsBlank="1" containsMixedTypes="1" containsNumber="1" containsInteger="1" minValue="68" maxValue="1056"/>
    </cacheField>
    <cacheField name="NOME" numFmtId="0">
      <sharedItems containsBlank="1"/>
    </cacheField>
    <cacheField name="CARGO EFETIVO" numFmtId="0">
      <sharedItems containsBlank="1" count="8">
        <m/>
        <s v="VAGO"/>
        <s v="CEDIDO PARA O CJF"/>
        <s v="TÉCNICO JUDICIÁRIO"/>
        <s v="CARGO EFETIVO"/>
        <s v="SEM VÍNCULO"/>
        <s v="MAGISTRADO"/>
        <s v="ANALISTA JUDICIÁRIO"/>
      </sharedItems>
    </cacheField>
    <cacheField name="CARGO/FUNÇÃO" numFmtId="0">
      <sharedItems containsBlank="1" count="41">
        <m/>
        <s v="CHEFE DE ASSESSORIA &quot;A&quot; / CJ-3"/>
        <s v="ASSESSOR “A” / CJ-2"/>
        <s v="ANALISTA JUDICIÁRIO"/>
        <s v="TÉCNICO JUDICIÁRIO"/>
        <s v="CARGO/FUNÇÃO"/>
        <s v="CHEFE DE ASSESSORIA &quot;A&quot;/CJ-3"/>
        <s v="CHEFE DE ASSESSORIA “C” / CJ-1"/>
        <s v="CHEFE DE ASSESSORIA &quot;B&quot; / CJ-2"/>
        <s v="SECRETÁRIO / CJ-3"/>
        <s v="ASSESSOR &quot;B&quot;/ CJ-1"/>
        <s v="SUBSECRETÁRIO / CJ-2"/>
        <s v="SUBSECRETARIA / CJ-2"/>
        <s v="SECRETÁRIO-GERAL"/>
        <s v="CHEFE DE GABINETE &quot;A&quot; / CJ-3"/>
        <s v="DIRETOR DE CENTRO &quot;C&quot;"/>
        <s v="DIRETOR DE CENTRO &quot;A&quot; / CJ-3"/>
        <s v="CHEFE DE ASSESSORIA &quot;A&quot;/ CJ-3"/>
        <s v="ASSESSOR “B” / CJ-1"/>
        <s v="DIRETOR DE CENTRO &quot;B&quot; / CJ-2"/>
        <s v="DIRETOR DE CENTRO &quot;C&quot; / CJ-1"/>
        <s v="ASSESSOR &quot;B&quot; / CJ-1"/>
        <s v="SECRETÁRIO /CJ-3"/>
        <s v="DIRETORA EXECUTIVO / CJ-4"/>
        <s v="CHEFE DE GABINETE &quot;B&quot; / CJ-2"/>
        <s v="ASSESSOR &quot;B&quot; - CJ-1"/>
        <s v="SUBSECRETÁRIA / CJ-2"/>
        <s v="DIRETOR DE DIVISÃO - CJ-1 "/>
        <s v="DIRETOR EXECUTIVO / CJ-4"/>
        <s v="ASSESSOR &quot;B&quot;/CJ-1"/>
        <s v="SECRETÁRIA / CJ-3"/>
        <s v="DIRETOR DE DIVISÃO / CJ-1"/>
        <s v="DIRETOR DE DIVISÃO / CJ-1 "/>
        <s v="JUIZ AUXILIAR DA CORREGEDORIA"/>
        <s v="ASSESSOR  “A”/ CJ-2"/>
        <s v="SECRETÁRIO / CJ-3 "/>
        <s v="DIRETOR DE CENTRO “B” / CJ-2"/>
        <s v="ASSESSOR “B”/ CJ-1"/>
        <s v="ASSESSOR &quot;B&quot; / CJ-1 "/>
        <s v="DIRETOR  DE DIVISÃO / CJ-1"/>
        <s v="DIRETOR  DE DIVISÃO/ CJ-1 "/>
      </sharedItems>
    </cacheField>
    <cacheField name="ÓRGÃO DE ORIGEM" numFmtId="0">
      <sharedItems containsBlank="1" containsMixedTypes="1" containsNumber="1" containsInteger="1" minValue="0" maxValue="11" count="26">
        <m/>
        <s v="MINISTÉRIO DA JUSTIÇA"/>
        <s v="CJF"/>
        <n v="0"/>
        <n v="1"/>
        <n v="2"/>
        <s v="ÓRGÃO DE ORIGEM"/>
        <s v="ALRS"/>
        <s v="SEM VÍNCULO"/>
        <n v="3"/>
        <n v="4"/>
        <s v="CONVOCADO/TRF1"/>
        <s v="STJ"/>
        <s v="TJDFT"/>
        <s v="CNJ"/>
        <s v="TSE"/>
        <n v="11"/>
        <s v="STF"/>
        <n v="6"/>
        <s v="TST"/>
        <s v="STM"/>
        <n v="8"/>
        <n v="5"/>
        <s v="TRF 2ª REGIÃO"/>
        <s v="TRF 4ª REGIÃO"/>
        <n v="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9">
  <r>
    <s v="PRESIDÊNCIA - PR"/>
    <m/>
    <s v="MINISTRO HUMBERTO MARTINS"/>
    <x v="0"/>
    <x v="0"/>
    <x v="0"/>
  </r>
  <r>
    <s v="ASSESSORIA DE ASSUNTOS INSTITUCIONAIS - "/>
    <m/>
    <s v="VAGO"/>
    <x v="1"/>
    <x v="1"/>
    <x v="0"/>
  </r>
  <r>
    <s v="ASSESSORIA ESPECIAL DE SEGURANÇA INSTITUCIONAL E DE TRANSPORTE – ASSEP"/>
    <n v="1041"/>
    <s v="JOSÉ XIMENES DE ALBUQUERQUE"/>
    <x v="2"/>
    <x v="1"/>
    <x v="1"/>
  </r>
  <r>
    <m/>
    <n v="76"/>
    <s v="ABINAEL ALVES DA SILVA"/>
    <x v="3"/>
    <x v="2"/>
    <x v="2"/>
  </r>
  <r>
    <s v="CARGOS EFETIVOS"/>
    <m/>
    <m/>
    <x v="0"/>
    <x v="3"/>
    <x v="3"/>
  </r>
  <r>
    <m/>
    <m/>
    <m/>
    <x v="0"/>
    <x v="4"/>
    <x v="4"/>
  </r>
  <r>
    <s v="Total de servidores  na SESTRA:"/>
    <m/>
    <m/>
    <x v="0"/>
    <x v="0"/>
    <x v="5"/>
  </r>
  <r>
    <m/>
    <m/>
    <m/>
    <x v="0"/>
    <x v="0"/>
    <x v="0"/>
  </r>
  <r>
    <s v="ASSESSORIA DE COMUNICAÇÃO SOCIAL E DE CERIMONIAL - ASCOM"/>
    <m/>
    <m/>
    <x v="0"/>
    <x v="0"/>
    <x v="0"/>
  </r>
  <r>
    <s v="UNIDADE DE LOTAÇÃO"/>
    <s v="MAT"/>
    <s v="NOME"/>
    <x v="4"/>
    <x v="5"/>
    <x v="6"/>
  </r>
  <r>
    <s v="ASSESSORIA DE COMUNICAÇÃO SOCIAL E DE CERIMONIAL – ASCOM"/>
    <n v="1056"/>
    <s v="ANA CRISTINA MACHADO DA ROSA"/>
    <x v="2"/>
    <x v="6"/>
    <x v="7"/>
  </r>
  <r>
    <s v="ASSESSORIA DE MULTIMÍDIA – ASMUT"/>
    <n v="281"/>
    <s v="PAULO ROSEMBERG PRATA DA FONSECA"/>
    <x v="3"/>
    <x v="7"/>
    <x v="2"/>
  </r>
  <r>
    <s v="ASSESSORIA DE IMPRENSA E DE CERIMONIAL – ASIMP"/>
    <n v="1015"/>
    <s v="KATIA OLIVEIRA BONIFÁCIO ALBUQUERQUE"/>
    <x v="5"/>
    <x v="8"/>
    <x v="8"/>
  </r>
  <r>
    <s v="CARGOS EFETIVOS"/>
    <m/>
    <m/>
    <x v="0"/>
    <x v="3"/>
    <x v="3"/>
  </r>
  <r>
    <m/>
    <m/>
    <m/>
    <x v="0"/>
    <x v="4"/>
    <x v="4"/>
  </r>
  <r>
    <s v="Total de servidores  na ASCOM:"/>
    <m/>
    <m/>
    <x v="0"/>
    <x v="0"/>
    <x v="9"/>
  </r>
  <r>
    <m/>
    <m/>
    <m/>
    <x v="0"/>
    <x v="0"/>
    <x v="0"/>
  </r>
  <r>
    <s v="SECRETARIA DE AUDITORIA INTERNA - SAI"/>
    <m/>
    <m/>
    <x v="0"/>
    <x v="0"/>
    <x v="0"/>
  </r>
  <r>
    <s v="UNIDADE DE LOTAÇÃO"/>
    <s v="MAT"/>
    <s v="NOME"/>
    <x v="4"/>
    <x v="5"/>
    <x v="6"/>
  </r>
  <r>
    <s v="SECRETARIA DE AUDITORIA INTERNA - SAI"/>
    <n v="1011"/>
    <s v="EVA MARIA FERREIRA BARROS"/>
    <x v="5"/>
    <x v="9"/>
    <x v="8"/>
  </r>
  <r>
    <s v="ASSESSORIA - ASSAI"/>
    <n v="136"/>
    <s v="ROBERTA BASTOS CUNHA NUNES"/>
    <x v="3"/>
    <x v="10"/>
    <x v="2"/>
  </r>
  <r>
    <s v="SUBSECRETARIA DE DE AUDITORIA DE LICITAÇOES, CONTRATOS E DE PESSOAL - SUALP "/>
    <n v="629"/>
    <s v="ROBERTO JÚNIO DOS SANTOS MOREIRA"/>
    <x v="3"/>
    <x v="11"/>
    <x v="2"/>
  </r>
  <r>
    <s v="SUBSECRETARIA DE AUDITORIA  DE GOVERNANÇA E DE GESTÃO  - SUAGO"/>
    <n v="163"/>
    <s v="ANGELITA DA MOTA AYRES RODRIGUES"/>
    <x v="3"/>
    <x v="12"/>
    <x v="2"/>
  </r>
  <r>
    <s v="CARGOS EFETIVOS"/>
    <m/>
    <m/>
    <x v="0"/>
    <x v="3"/>
    <x v="3"/>
  </r>
  <r>
    <m/>
    <m/>
    <m/>
    <x v="0"/>
    <x v="4"/>
    <x v="9"/>
  </r>
  <r>
    <s v="Total de servidores  na Secretaria deAuditoria Interna:"/>
    <m/>
    <m/>
    <x v="0"/>
    <x v="0"/>
    <x v="10"/>
  </r>
  <r>
    <m/>
    <m/>
    <m/>
    <x v="0"/>
    <x v="0"/>
    <x v="0"/>
  </r>
  <r>
    <s v="SECRETARIA-GERAL – SG"/>
    <m/>
    <m/>
    <x v="0"/>
    <x v="0"/>
    <x v="0"/>
  </r>
  <r>
    <s v="UNIDADE DE LOTAÇÃO"/>
    <s v="MAT"/>
    <s v="NOME"/>
    <x v="4"/>
    <x v="5"/>
    <x v="6"/>
  </r>
  <r>
    <s v="SECRETARIA-GERAL - SG"/>
    <n v="1039"/>
    <s v="MIGUEL ÂNGELO DE ALVARENGA LOPES"/>
    <x v="6"/>
    <x v="13"/>
    <x v="11"/>
  </r>
  <r>
    <s v="GABINETE DA SECRETARIA-GERAL E OUVIDORIA – GAB-OUV"/>
    <n v="987"/>
    <s v="WESLEY ROBERTO QUEIROZ COSTA"/>
    <x v="7"/>
    <x v="14"/>
    <x v="2"/>
  </r>
  <r>
    <s v="CENTRO DE SAÚDE - CESAU"/>
    <n v="952"/>
    <s v=" FABIANO PEIXOTO DA CONCEIÇÃO"/>
    <x v="7"/>
    <x v="15"/>
    <x v="12"/>
  </r>
  <r>
    <s v="CENTRO DE COOPERAÇÃO JURÍDICA INTERNACIONAL - CECINT-CJF"/>
    <n v="1017"/>
    <s v="MARCIA HOFFMANN"/>
    <x v="2"/>
    <x v="16"/>
    <x v="12"/>
  </r>
  <r>
    <m/>
    <n v="1008"/>
    <s v="ELTON QUIRINO DA SILVA"/>
    <x v="2"/>
    <x v="10"/>
    <x v="12"/>
  </r>
  <r>
    <s v="ASSESSORIA ESPECIAL DA SECRETARIA-GERAL  - ASESG"/>
    <n v="833"/>
    <s v="FABIO COSTA OLIVEIRA"/>
    <x v="2"/>
    <x v="1"/>
    <x v="13"/>
  </r>
  <r>
    <s v="ASSESSORIA JURÍDICA  DA SECRETARIA-GERAL - ASJUR"/>
    <n v="519"/>
    <s v="ALEXANDRE PINHEIRO LAMEIRÃO"/>
    <x v="3"/>
    <x v="17"/>
    <x v="2"/>
  </r>
  <r>
    <m/>
    <n v="844"/>
    <s v="MANOEL MAIA JOVITA"/>
    <x v="3"/>
    <x v="18"/>
    <x v="2"/>
  </r>
  <r>
    <s v="ASSESSORIA DE APOIO ÀS SESSÕES - ASSES"/>
    <n v="1014"/>
    <s v="NATÁLIA DA SILVA DE CARVALHO"/>
    <x v="2"/>
    <x v="17"/>
    <x v="14"/>
  </r>
  <r>
    <s v="CENTRO DE GESTÃO DOCUMENTAL - CEGDOC"/>
    <n v="972"/>
    <s v="BENI DOS SANTOS MELLO"/>
    <x v="2"/>
    <x v="19"/>
    <x v="15"/>
  </r>
  <r>
    <s v="CENTRO DE REVISÃO DE DOCUMENTOS E PUBLICAÇÕES - CEREVI"/>
    <n v="300"/>
    <s v="LUCINDA SIQUEIRA CHAVES"/>
    <x v="3"/>
    <x v="20"/>
    <x v="2"/>
  </r>
  <r>
    <s v="CARGOS EFETIVOS"/>
    <m/>
    <m/>
    <x v="0"/>
    <x v="3"/>
    <x v="5"/>
  </r>
  <r>
    <m/>
    <m/>
    <m/>
    <x v="0"/>
    <x v="4"/>
    <x v="9"/>
  </r>
  <r>
    <s v="Total de servidores na Secretaria Geral"/>
    <m/>
    <m/>
    <x v="0"/>
    <x v="0"/>
    <x v="16"/>
  </r>
  <r>
    <m/>
    <m/>
    <m/>
    <x v="0"/>
    <x v="0"/>
    <x v="0"/>
  </r>
  <r>
    <m/>
    <m/>
    <m/>
    <x v="0"/>
    <x v="0"/>
    <x v="0"/>
  </r>
  <r>
    <s v="SECRETARIA DE ESTRATÉGIA E GOVERNANÇA – SEG"/>
    <m/>
    <m/>
    <x v="0"/>
    <x v="0"/>
    <x v="0"/>
  </r>
  <r>
    <s v="UNIDADE DE LOTAÇÃO"/>
    <s v="MAT"/>
    <s v="NOME"/>
    <x v="4"/>
    <x v="5"/>
    <x v="6"/>
  </r>
  <r>
    <s v="SECRETARIA DE ESTRATÉGIA E GOVERNANÇA - SEG"/>
    <n v="1010"/>
    <s v="ELAINE NÓBREGA BORGES"/>
    <x v="2"/>
    <x v="9"/>
    <x v="12"/>
  </r>
  <r>
    <s v="ASSESSORIA - ASSEG"/>
    <m/>
    <m/>
    <x v="1"/>
    <x v="21"/>
    <x v="0"/>
  </r>
  <r>
    <s v="SUBSECRETARIA DE GESTÃO ESTRATÉGICA - SUEST "/>
    <n v="347"/>
    <s v="SILVANA CONCEIÇÃO DIAS SOARES"/>
    <x v="3"/>
    <x v="11"/>
    <x v="2"/>
  </r>
  <r>
    <s v="SUBSECRETARIA DE MODERNIZAÇÃO DA GESTÃO - SUMOG"/>
    <n v="68"/>
    <s v="SELMA SUZANA MUNIZ LARANJAL SALES"/>
    <x v="3"/>
    <x v="11"/>
    <x v="2"/>
  </r>
  <r>
    <s v="SUBSECRETARIA DE INTELIGÊNCIA ANALÍTICA - SUIAN"/>
    <n v="881"/>
    <s v="ALEX PENA TOSTA DA SILVA"/>
    <x v="7"/>
    <x v="11"/>
    <x v="2"/>
  </r>
  <r>
    <s v="CARGOS EFETIVOS"/>
    <m/>
    <m/>
    <x v="0"/>
    <x v="3"/>
    <x v="4"/>
  </r>
  <r>
    <m/>
    <m/>
    <m/>
    <x v="0"/>
    <x v="4"/>
    <x v="5"/>
  </r>
  <r>
    <s v="Total de servidores na Secretaria de Estratégia e Governança:"/>
    <m/>
    <m/>
    <x v="0"/>
    <x v="0"/>
    <x v="10"/>
  </r>
  <r>
    <m/>
    <m/>
    <m/>
    <x v="0"/>
    <x v="0"/>
    <x v="0"/>
  </r>
  <r>
    <m/>
    <m/>
    <m/>
    <x v="0"/>
    <x v="0"/>
    <x v="0"/>
  </r>
  <r>
    <s v="SECRETARIA DE TECNOLOGIA DA INFORMAÇÃO – STI"/>
    <m/>
    <m/>
    <x v="0"/>
    <x v="0"/>
    <x v="0"/>
  </r>
  <r>
    <s v="UNIDADE DE LOTAÇÃO"/>
    <s v="MAT"/>
    <s v="NOME"/>
    <x v="4"/>
    <x v="5"/>
    <x v="6"/>
  </r>
  <r>
    <s v="SECRETARIA DE TECNOLOGIA DA INFORMAÇÃO - STI"/>
    <n v="1007"/>
    <s v="TIAGO DA COSTA PEIXOTO"/>
    <x v="2"/>
    <x v="22"/>
    <x v="17"/>
  </r>
  <r>
    <s v="ASSESSORIA - ASSTI"/>
    <m/>
    <m/>
    <x v="1"/>
    <x v="18"/>
    <x v="0"/>
  </r>
  <r>
    <s v="ASSESSORIA TÉCNICA DE AUTORIDADE CERTIFICADORA DA JUSTIÇA FEDERAL - AC-JUS"/>
    <n v="95"/>
    <s v="PAULO MARTINS INOCÊNCIO"/>
    <x v="3"/>
    <x v="18"/>
    <x v="2"/>
  </r>
  <r>
    <s v="SUBSECRETARIA DE SEGURANÇA DA TECNOLOGIA DA INFORMAÇÃO - SUSTI"/>
    <n v="673"/>
    <s v="RENATO SOLIMAR ALVES"/>
    <x v="3"/>
    <x v="11"/>
    <x v="2"/>
  </r>
  <r>
    <s v="SUBSECRETARIA DE ENGENHARIA DE SOFTWARE – SUSOF"/>
    <n v="950"/>
    <s v="MARCO ANTONIO MENDES DE MORAES"/>
    <x v="2"/>
    <x v="11"/>
    <x v="12"/>
  </r>
  <r>
    <s v="SUBSECRETARIA DE INFRAESTRUTURA E DE SUPORTE TÉCNICO – SUTEC"/>
    <n v="382"/>
    <s v="ADRIANA JESUS DE MORAIS"/>
    <x v="3"/>
    <x v="11"/>
    <x v="2"/>
  </r>
  <r>
    <s v="SUBSECRETARIA DE GOVERNANÇA DE TECNOLOGIA DA INFORMAÇÃO - SUGOV"/>
    <n v="646"/>
    <s v="ANDRÉ RICARDO LAPETINA CHIARATTO"/>
    <x v="2"/>
    <x v="11"/>
    <x v="12"/>
  </r>
  <r>
    <s v="CARGOS EFETIVOS"/>
    <m/>
    <m/>
    <x v="0"/>
    <x v="3"/>
    <x v="3"/>
  </r>
  <r>
    <m/>
    <m/>
    <m/>
    <x v="0"/>
    <x v="4"/>
    <x v="9"/>
  </r>
  <r>
    <s v="Total de servidores na Secretaria de Tecnologia da Informação:"/>
    <m/>
    <m/>
    <x v="0"/>
    <x v="0"/>
    <x v="18"/>
  </r>
  <r>
    <m/>
    <m/>
    <m/>
    <x v="0"/>
    <x v="0"/>
    <x v="0"/>
  </r>
  <r>
    <s v="DIRETORIA EXECUTIVA DE PLANEJAMENTO E DE ORÇAMENTO - DP"/>
    <m/>
    <m/>
    <x v="0"/>
    <x v="0"/>
    <x v="0"/>
  </r>
  <r>
    <s v="UNIDADE DE LOTAÇÃO"/>
    <s v="MAT"/>
    <s v="NOME"/>
    <x v="4"/>
    <x v="5"/>
    <x v="6"/>
  </r>
  <r>
    <s v="DIRETORIA EXECUTIVA DE PLANEJAMENTO E DE ORÇAMENTO - DP"/>
    <n v="577"/>
    <s v="GUSTAVO BICALHO FERREIRA DA SILVA"/>
    <x v="2"/>
    <x v="23"/>
    <x v="12"/>
  </r>
  <r>
    <s v="GABINETE – GAB - DP"/>
    <n v="503"/>
    <s v="ANTONIO CARLOS DE SOUSA COSTA"/>
    <x v="3"/>
    <x v="24"/>
    <x v="2"/>
  </r>
  <r>
    <s v="ASSESSORIA - ASSDP"/>
    <m/>
    <m/>
    <x v="1"/>
    <x v="25"/>
    <x v="0"/>
  </r>
  <r>
    <s v="CARGOS EFETIVOS"/>
    <m/>
    <m/>
    <x v="0"/>
    <x v="3"/>
    <x v="3"/>
  </r>
  <r>
    <m/>
    <m/>
    <m/>
    <x v="0"/>
    <x v="4"/>
    <x v="4"/>
  </r>
  <r>
    <s v="Total de servidores na DP"/>
    <m/>
    <m/>
    <x v="0"/>
    <x v="0"/>
    <x v="5"/>
  </r>
  <r>
    <m/>
    <m/>
    <m/>
    <x v="0"/>
    <x v="0"/>
    <x v="0"/>
  </r>
  <r>
    <m/>
    <m/>
    <m/>
    <x v="0"/>
    <x v="0"/>
    <x v="0"/>
  </r>
  <r>
    <s v="SECRETARIA DE PLANEJAMENTO, ORÇAMENTO E FINANÇAS - SPO"/>
    <m/>
    <m/>
    <x v="0"/>
    <x v="0"/>
    <x v="0"/>
  </r>
  <r>
    <s v="UNIDADE DE LOTAÇÃO"/>
    <s v="MAT"/>
    <s v="NOME"/>
    <x v="4"/>
    <x v="5"/>
    <x v="6"/>
  </r>
  <r>
    <s v="SECRETARIA DE PLANEJAMENTO, ORÇAMENTO E FINANÇAS - SPO"/>
    <n v="658"/>
    <s v="MARCELO BARROS MARQUES"/>
    <x v="2"/>
    <x v="9"/>
    <x v="19"/>
  </r>
  <r>
    <s v="ASSESSORIA - ASSPO"/>
    <n v="309"/>
    <s v="HERCILIO LUIZ TAVARES JUNIOR"/>
    <x v="3"/>
    <x v="21"/>
    <x v="2"/>
  </r>
  <r>
    <s v="SUBSECRETARIA DE PRECATÓRIOS -SUPRE"/>
    <n v="874"/>
    <s v="JOÃO PAULO NUNES"/>
    <x v="3"/>
    <x v="11"/>
    <x v="2"/>
  </r>
  <r>
    <s v="SUBSECRETARIA DE PLANEJAMENTO ORÇAMENTÁRIO – SUPLA"/>
    <n v="878"/>
    <s v="MARIA SELMA TORRES DA SILVA"/>
    <x v="5"/>
    <x v="26"/>
    <x v="8"/>
  </r>
  <r>
    <s v="SUBSECRETARIA DE PROGRAMAÇÃO ORÇAMENTÁRIA E FINANCEIRA - SUPRO"/>
    <n v="659"/>
    <s v="JAQUELINE ROLLO GREGÓRIO"/>
    <x v="2"/>
    <x v="11"/>
    <x v="12"/>
  </r>
  <r>
    <s v="DIVISÃO DE CONTABILIDADE E CUSTOS - DICOS "/>
    <n v="967"/>
    <s v="ALEXANDRE DOS SANTOS SILVA"/>
    <x v="2"/>
    <x v="27"/>
    <x v="12"/>
  </r>
  <r>
    <s v="CARGOS EFETIVOS"/>
    <m/>
    <m/>
    <x v="0"/>
    <x v="3"/>
    <x v="3"/>
  </r>
  <r>
    <m/>
    <m/>
    <m/>
    <x v="0"/>
    <x v="4"/>
    <x v="5"/>
  </r>
  <r>
    <s v="Total de servidores na Secretaria de Planejamento, Orçamento e Finanças:"/>
    <m/>
    <m/>
    <x v="0"/>
    <x v="0"/>
    <x v="18"/>
  </r>
  <r>
    <m/>
    <m/>
    <m/>
    <x v="0"/>
    <x v="0"/>
    <x v="0"/>
  </r>
  <r>
    <m/>
    <m/>
    <m/>
    <x v="0"/>
    <x v="0"/>
    <x v="0"/>
  </r>
  <r>
    <s v="SECRETARIA DE GESTÃO DE OBRAS - SGO"/>
    <m/>
    <m/>
    <x v="0"/>
    <x v="0"/>
    <x v="0"/>
  </r>
  <r>
    <s v="UNIDADE DE LOTAÇÃO"/>
    <s v="MAT"/>
    <s v="NOME"/>
    <x v="4"/>
    <x v="5"/>
    <x v="6"/>
  </r>
  <r>
    <s v="SECRETARIA DE GESTÃO DE OBRAS – SGO"/>
    <n v="286"/>
    <s v="LÚCIO CASTELO BRANCO"/>
    <x v="7"/>
    <x v="9"/>
    <x v="2"/>
  </r>
  <r>
    <s v="ASSESSORIA - ASSGO "/>
    <n v="973"/>
    <s v="VIVIANE MENEZES XAVIER DE SOUZA"/>
    <x v="2"/>
    <x v="25"/>
    <x v="12"/>
  </r>
  <r>
    <s v="SUBSECRETARIA DE PLANEJAMENTO DE OBRAS - SUPOB"/>
    <n v="544"/>
    <s v="FÁBIO MENDONÇA DE OLIVEIRA"/>
    <x v="7"/>
    <x v="11"/>
    <x v="2"/>
  </r>
  <r>
    <s v="SUBSECRETARIA DE MONITORAMENTO DE OBRAS - SUMOB"/>
    <n v="459"/>
    <s v="MONICA REGINA FERREIRA ANTUNES"/>
    <x v="3"/>
    <x v="26"/>
    <x v="2"/>
  </r>
  <r>
    <s v="CARGOS EFETIVOS"/>
    <m/>
    <m/>
    <x v="0"/>
    <x v="3"/>
    <x v="5"/>
  </r>
  <r>
    <m/>
    <m/>
    <m/>
    <x v="0"/>
    <x v="4"/>
    <x v="4"/>
  </r>
  <r>
    <s v="Total de servidores na Secretaria de Gestão de Obras"/>
    <m/>
    <m/>
    <x v="0"/>
    <x v="0"/>
    <x v="10"/>
  </r>
  <r>
    <m/>
    <m/>
    <m/>
    <x v="0"/>
    <x v="0"/>
    <x v="0"/>
  </r>
  <r>
    <m/>
    <m/>
    <m/>
    <x v="0"/>
    <x v="0"/>
    <x v="0"/>
  </r>
  <r>
    <s v="DIRETORIA EXECUTIVA DE ADMINISTRAÇÃO E DE GESTÃO DE PESSOAS - DA"/>
    <m/>
    <m/>
    <x v="0"/>
    <x v="0"/>
    <x v="0"/>
  </r>
  <r>
    <s v="UNIDADE DE LOTAÇÃO"/>
    <s v="MAT"/>
    <s v="NOME"/>
    <x v="4"/>
    <x v="5"/>
    <x v="6"/>
  </r>
  <r>
    <s v="DIRETORIA EXECUTIVA DE ADMINISTRAÇÃO E DE GESTÃO DE PESSOAS – DA"/>
    <n v="1013"/>
    <s v="JODELMIR PEREIRA DE SOUZA"/>
    <x v="5"/>
    <x v="28"/>
    <x v="8"/>
  </r>
  <r>
    <s v="GABINETE – GAB - DA"/>
    <n v="1012"/>
    <s v="JANAINA MARQUES ALVES"/>
    <x v="2"/>
    <x v="24"/>
    <x v="12"/>
  </r>
  <r>
    <s v="ASSESSORA - ASSDA"/>
    <n v="940"/>
    <s v="CRISLEY LOBO ELIAS"/>
    <x v="2"/>
    <x v="29"/>
    <x v="12"/>
  </r>
  <r>
    <s v="CARGOS EFETIVOS"/>
    <m/>
    <m/>
    <x v="0"/>
    <x v="3"/>
    <x v="3"/>
  </r>
  <r>
    <m/>
    <m/>
    <m/>
    <x v="0"/>
    <x v="4"/>
    <x v="3"/>
  </r>
  <r>
    <s v="Total de servidores na DA:"/>
    <m/>
    <m/>
    <x v="0"/>
    <x v="0"/>
    <x v="9"/>
  </r>
  <r>
    <m/>
    <m/>
    <m/>
    <x v="0"/>
    <x v="0"/>
    <x v="0"/>
  </r>
  <r>
    <m/>
    <m/>
    <m/>
    <x v="0"/>
    <x v="0"/>
    <x v="0"/>
  </r>
  <r>
    <s v="SECRETARIA DE GESTÃO DE PESSOAS – SGP"/>
    <m/>
    <m/>
    <x v="0"/>
    <x v="0"/>
    <x v="0"/>
  </r>
  <r>
    <s v="UNIDADE DE LOTAÇÃO"/>
    <s v="MAT"/>
    <s v="NOME"/>
    <x v="4"/>
    <x v="5"/>
    <x v="6"/>
  </r>
  <r>
    <s v="SECRETARIA DE GESTÃO DE PESSOAS - SGP"/>
    <n v="889"/>
    <s v="ROSE MARIE  DE THUIN"/>
    <x v="5"/>
    <x v="30"/>
    <x v="8"/>
  </r>
  <r>
    <s v="ASSESSORIA - ASGEP"/>
    <n v="307"/>
    <s v="CLEIDE SOUSA DE OLIVEIRA"/>
    <x v="3"/>
    <x v="18"/>
    <x v="2"/>
  </r>
  <r>
    <s v="DIVISÃO DE REMOÇÕES NACIONAIS - DIREN"/>
    <n v="122"/>
    <s v="ALBERTO VALE DE PAULA"/>
    <x v="7"/>
    <x v="31"/>
    <x v="2"/>
  </r>
  <r>
    <s v="SUBSECRETARIA DE PAGAMENTO - SUPAG "/>
    <n v="1040"/>
    <s v="MAIZE SILVA RAMOS"/>
    <x v="5"/>
    <x v="26"/>
    <x v="8"/>
  </r>
  <r>
    <s v="DIVISÃO DE PAGAMENTO DE PESSOAL - DIPAG"/>
    <n v="954"/>
    <s v="ADOLFO BRAGATO JUNIOR "/>
    <x v="2"/>
    <x v="31"/>
    <x v="12"/>
  </r>
  <r>
    <s v="SUBSECRETARIA DE NORMAS, ORIENTAÇÕES DE DIREITOS E DEVERES – SUNOR"/>
    <n v="910"/>
    <s v="ELIANA BENTO MACHADO "/>
    <x v="2"/>
    <x v="26"/>
    <x v="12"/>
  </r>
  <r>
    <s v="SUBSECRETARIA DE BENEFÍCIOS E POLÍTICAS DE PESSOAS - SUBEP"/>
    <n v="971"/>
    <s v="HUGO BITTENCOURT DE OLIVEIRA ROZENDO"/>
    <x v="2"/>
    <x v="11"/>
    <x v="20"/>
  </r>
  <r>
    <s v="SUBSECRETARIA DE PROVIMENTO E ALOCAÇÃO DE PESSOAS - SUPAV"/>
    <n v="770"/>
    <s v="FREDERICO AUGUSTO COSTA DE OLIVEIRA"/>
    <x v="7"/>
    <x v="11"/>
    <x v="2"/>
  </r>
  <r>
    <s v="CARGOS EFETIVOS"/>
    <m/>
    <m/>
    <x v="0"/>
    <x v="3"/>
    <x v="5"/>
  </r>
  <r>
    <m/>
    <m/>
    <m/>
    <x v="0"/>
    <x v="4"/>
    <x v="4"/>
  </r>
  <r>
    <s v="Total de servidores na Secretaria de Gestão de Pessoas:"/>
    <m/>
    <m/>
    <x v="0"/>
    <x v="0"/>
    <x v="21"/>
  </r>
  <r>
    <m/>
    <m/>
    <m/>
    <x v="0"/>
    <x v="0"/>
    <x v="0"/>
  </r>
  <r>
    <m/>
    <m/>
    <m/>
    <x v="0"/>
    <x v="0"/>
    <x v="0"/>
  </r>
  <r>
    <s v="SECRETARIA DE ADMINISTRAÇÃO – SAD"/>
    <m/>
    <m/>
    <x v="0"/>
    <x v="0"/>
    <x v="0"/>
  </r>
  <r>
    <s v="UNIDADE DE LOTAÇÃO"/>
    <s v="MAT"/>
    <s v="NOME"/>
    <x v="4"/>
    <x v="5"/>
    <x v="6"/>
  </r>
  <r>
    <s v="SECRETARIA DE ADMINISTRAÇÃO - SAD"/>
    <n v="282"/>
    <s v="ALEXANDRE FAGUNDES"/>
    <x v="3"/>
    <x v="9"/>
    <x v="2"/>
  </r>
  <r>
    <s v="ASSESSORIA - ASSAD"/>
    <n v="1019"/>
    <s v="PATRICIA FERNANDA PINHEIRO DE ARAUJO"/>
    <x v="2"/>
    <x v="21"/>
    <x v="14"/>
  </r>
  <r>
    <s v="DIVISÃO DE APOIO AO PLANEJAMENTO E À FISCALIZAÇÃO - DIPLA"/>
    <n v="993"/>
    <s v="ANDRÉ ARGOLO DE CARVALHO"/>
    <x v="3"/>
    <x v="32"/>
    <x v="2"/>
  </r>
  <r>
    <s v="SUBSECRETARIA DE COMPRAS, LICITAÇÕES, CONTRATOS E PATRIMÔNIO - SUCOP"/>
    <n v="637"/>
    <s v="LUANA CARVALHO DE ALMEIDA"/>
    <x v="3"/>
    <x v="11"/>
    <x v="2"/>
  </r>
  <r>
    <s v="DIVISÃO DE GOVERNANÇA DAS CONTRATAÇÕES -DIGOC "/>
    <n v="978"/>
    <s v="ELIAQUIN VIEIRA DOS SANTOS"/>
    <x v="3"/>
    <x v="32"/>
    <x v="2"/>
  </r>
  <r>
    <s v="SUBSECRETARIA DE MANUTENÇÃO PREDIAL E DE SERVIÇOS GERAIS E GRÁFICOS - SUMAG"/>
    <n v="545"/>
    <s v="EDUARDO NEUMANN MORUM SIMÃO"/>
    <x v="3"/>
    <x v="11"/>
    <x v="2"/>
  </r>
  <r>
    <s v="SUBSECRETARIA DE EXECUÇÃO ORÇAMENTÁRIA E FINANCEIRA - SUOFI"/>
    <n v="830"/>
    <s v="MISAEL GUERRA PESSOA DE ANDRADE"/>
    <x v="7"/>
    <x v="11"/>
    <x v="2"/>
  </r>
  <r>
    <s v="DIVISÃO DE CONTABILIDADE - DICOB"/>
    <n v="907"/>
    <s v="ANDRÉ LUIZ CORDEIRO CAVALCANTI"/>
    <x v="2"/>
    <x v="32"/>
    <x v="12"/>
  </r>
  <r>
    <s v="CARGOS EFETIVOS"/>
    <m/>
    <m/>
    <x v="0"/>
    <x v="3"/>
    <x v="4"/>
  </r>
  <r>
    <m/>
    <m/>
    <m/>
    <x v="0"/>
    <x v="4"/>
    <x v="22"/>
  </r>
  <r>
    <s v="Total de servidores na Secretaria de Administração:"/>
    <m/>
    <m/>
    <x v="0"/>
    <x v="0"/>
    <x v="21"/>
  </r>
  <r>
    <m/>
    <m/>
    <m/>
    <x v="0"/>
    <x v="0"/>
    <x v="0"/>
  </r>
  <r>
    <m/>
    <m/>
    <m/>
    <x v="0"/>
    <x v="0"/>
    <x v="0"/>
  </r>
  <r>
    <s v="CORREGEDORIA-GERAL DA JUSTIÇA FEDERAL – CG"/>
    <m/>
    <m/>
    <x v="0"/>
    <x v="0"/>
    <x v="0"/>
  </r>
  <r>
    <s v="UNIDADE DE LOTAÇÃO"/>
    <s v="MAT"/>
    <s v="NOME"/>
    <x v="4"/>
    <x v="5"/>
    <x v="6"/>
  </r>
  <r>
    <s v="JUÍZES CONVOCADOS - CORREGEDORIA-GERAL "/>
    <n v="1023"/>
    <s v="DANIELA PEREIRA MADEIRA"/>
    <x v="6"/>
    <x v="33"/>
    <x v="23"/>
  </r>
  <r>
    <m/>
    <n v="1024"/>
    <s v="JOÃO BATISTA LAZZARI"/>
    <x v="6"/>
    <x v="33"/>
    <x v="24"/>
  </r>
  <r>
    <s v="ASSESSORIA ESPECIAL DA CORREGEDORIA-GERAL - ASCOR"/>
    <n v="964"/>
    <s v="CRISTIANE MEIRELES ORTIZ"/>
    <x v="7"/>
    <x v="34"/>
    <x v="2"/>
  </r>
  <r>
    <s v="SECRETARIA DA CORREGEDORIA-GERAL DA JUSTIÇA FEDERAL – SCG"/>
    <n v="897"/>
    <s v="DENISE GUIMARÃES TÂNGARI"/>
    <x v="5"/>
    <x v="35"/>
    <x v="8"/>
  </r>
  <r>
    <s v="ASSESSORIA - ASSCG"/>
    <n v="743"/>
    <s v="ELANE PEREIRA DA ROSA"/>
    <x v="3"/>
    <x v="21"/>
    <x v="2"/>
  </r>
  <r>
    <s v="CENTRO DE APOIO ÀS INSPEÇÕES E CORREIÇÕES - CEINSP"/>
    <n v="779"/>
    <s v="EVILANE PRATA ANTUNES RIBEIRO MARTINS"/>
    <x v="3"/>
    <x v="36"/>
    <x v="2"/>
  </r>
  <r>
    <m/>
    <n v="527"/>
    <s v="RENATO DE OLIVEIRA PAES"/>
    <x v="7"/>
    <x v="37"/>
    <x v="2"/>
  </r>
  <r>
    <s v="DIVISÃO DE ANÁLISE PROCEDIMENTAL - DIAPE"/>
    <n v="723"/>
    <s v="PAULA MONTEIRO RUSSO"/>
    <x v="5"/>
    <x v="31"/>
    <x v="8"/>
  </r>
  <r>
    <s v="DIVISÃO DE FEITOS ADMINISTRATIVOS - DIAFE"/>
    <n v="886"/>
    <s v="AMANDA DE OLIVEIRA GOMES"/>
    <x v="5"/>
    <x v="31"/>
    <x v="8"/>
  </r>
  <r>
    <s v="DIVISÃO DE ESTATÍSTICA - DIEST "/>
    <m/>
    <s v="VAGO"/>
    <x v="1"/>
    <x v="31"/>
    <x v="0"/>
  </r>
  <r>
    <s v="CARGOS EFETIVOS"/>
    <m/>
    <m/>
    <x v="0"/>
    <x v="3"/>
    <x v="5"/>
  </r>
  <r>
    <m/>
    <m/>
    <m/>
    <x v="0"/>
    <x v="4"/>
    <x v="5"/>
  </r>
  <r>
    <s v="Total de servidores na Secretaria da Corregedoria-Geral:"/>
    <m/>
    <m/>
    <x v="0"/>
    <x v="0"/>
    <x v="25"/>
  </r>
  <r>
    <m/>
    <m/>
    <m/>
    <x v="0"/>
    <x v="0"/>
    <x v="0"/>
  </r>
  <r>
    <m/>
    <m/>
    <m/>
    <x v="0"/>
    <x v="0"/>
    <x v="0"/>
  </r>
  <r>
    <s v="TURMA NACIONAL DE UNIFORMIZAÇÃO DE JURISPRUDÊNCIA DOS JUIZADOS ESPECIAIS FEDERAIS – TNU"/>
    <m/>
    <m/>
    <x v="0"/>
    <x v="0"/>
    <x v="0"/>
  </r>
  <r>
    <s v="UNIDADE DE LOTAÇÃO"/>
    <s v="MAT"/>
    <s v="NOME"/>
    <x v="4"/>
    <x v="5"/>
    <x v="6"/>
  </r>
  <r>
    <s v="SECRETARIA DA TURMA NACIONAL DE UNIFORMIZAÇÃO – STU"/>
    <n v="535"/>
    <s v="VIVIANE DA COSTA LEITE BORTOLINI"/>
    <x v="5"/>
    <x v="9"/>
    <x v="8"/>
  </r>
  <r>
    <s v="ASSESSORIA DE ANÁLISE DE RECURSOS - ASARE"/>
    <n v="173"/>
    <s v="KLEB AMANCIO E SILVA DA GAMA"/>
    <x v="3"/>
    <x v="38"/>
    <x v="2"/>
  </r>
  <r>
    <s v="DIVISÃO DE ANÁLISE PROCESSUAL E GESTÃO DE PRECEDENTES - DIANP"/>
    <n v="796"/>
    <s v="GABRIELLY DE FÁTIMA RIBEIRO"/>
    <x v="5"/>
    <x v="39"/>
    <x v="8"/>
  </r>
  <r>
    <s v="DIVISÃO DE ADMISSIBILIDADE DE PEDIDOS DE UNIFORMIZAÇÃO - DIAPU"/>
    <n v="810"/>
    <s v="MARCOS FERREIRA DE SOUSA"/>
    <x v="7"/>
    <x v="39"/>
    <x v="2"/>
  </r>
  <r>
    <s v="DIVISÃO DE DISTRIBUIÇÃO E DE PROCESSAMENTO DE FEITOS - DIDIP"/>
    <n v="758"/>
    <s v="SAMARA ARAÚJO ALVES DAMASCENO "/>
    <x v="7"/>
    <x v="39"/>
    <x v="2"/>
  </r>
  <r>
    <s v="CARGOS EFETIVOS"/>
    <m/>
    <m/>
    <x v="0"/>
    <x v="3"/>
    <x v="5"/>
  </r>
  <r>
    <m/>
    <m/>
    <m/>
    <x v="0"/>
    <x v="4"/>
    <x v="4"/>
  </r>
  <r>
    <s v="Total de servidores na Secretaria da TNU:"/>
    <m/>
    <m/>
    <x v="0"/>
    <x v="0"/>
    <x v="22"/>
  </r>
  <r>
    <m/>
    <m/>
    <m/>
    <x v="0"/>
    <x v="0"/>
    <x v="0"/>
  </r>
  <r>
    <m/>
    <m/>
    <m/>
    <x v="0"/>
    <x v="0"/>
    <x v="0"/>
  </r>
  <r>
    <s v="CENTRO DE ESTUDOS JUDICIÁRIOS – CEJ"/>
    <m/>
    <m/>
    <x v="0"/>
    <x v="0"/>
    <x v="0"/>
  </r>
  <r>
    <s v="UNIDADE DE LOTAÇÃO"/>
    <s v="MAT"/>
    <s v="NOME"/>
    <x v="4"/>
    <x v="5"/>
    <x v="6"/>
  </r>
  <r>
    <s v="SECRETARIA DO CENTRO DE ESTUDOS JUDICIÁRIOS - SCE"/>
    <n v="1021"/>
    <s v="DEYST DEYSTHER FERREIRA DE CARVALHO CALDAS"/>
    <x v="5"/>
    <x v="9"/>
    <x v="8"/>
  </r>
  <r>
    <s v="ASSESSORIA - ASCEJ "/>
    <n v="178"/>
    <s v="MÁRCIO GOMES DA SILVA"/>
    <x v="3"/>
    <x v="38"/>
    <x v="2"/>
  </r>
  <r>
    <s v="DIVISÃO DE PROGRAMAS EDUCACIONAIS – DIPRO"/>
    <n v="885"/>
    <s v="MARIA AMÉLIA MAZZOLA"/>
    <x v="2"/>
    <x v="40"/>
    <x v="12"/>
  </r>
  <r>
    <s v="DIVISÃO DE BIBLIOTECA E EDITORAÇÃO - DIBIE"/>
    <n v="640"/>
    <s v="MARIA APARECIDA DE ASSIS MARKS"/>
    <x v="7"/>
    <x v="4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12" firstHeaderRow="1" firstDataRow="1" firstDataCol="1"/>
  <pivotFields count="6">
    <pivotField showAll="0"/>
    <pivotField showAll="0"/>
    <pivotField showAll="0"/>
    <pivotField axis="axisRow" dataField="1" showAll="0">
      <items count="9">
        <item x="7"/>
        <item x="4"/>
        <item x="2"/>
        <item x="6"/>
        <item x="5"/>
        <item x="3"/>
        <item x="1"/>
        <item x="0"/>
        <item t="default"/>
      </items>
    </pivotField>
    <pivotField showAll="0">
      <items count="42">
        <item x="3"/>
        <item x="34"/>
        <item x="25"/>
        <item x="21"/>
        <item x="38"/>
        <item x="10"/>
        <item x="29"/>
        <item x="2"/>
        <item x="18"/>
        <item x="37"/>
        <item x="5"/>
        <item x="1"/>
        <item x="17"/>
        <item x="6"/>
        <item x="8"/>
        <item x="7"/>
        <item x="14"/>
        <item x="24"/>
        <item x="39"/>
        <item x="40"/>
        <item x="16"/>
        <item x="19"/>
        <item x="15"/>
        <item x="20"/>
        <item x="36"/>
        <item x="27"/>
        <item x="31"/>
        <item x="32"/>
        <item x="28"/>
        <item x="23"/>
        <item x="33"/>
        <item x="30"/>
        <item x="9"/>
        <item x="35"/>
        <item x="22"/>
        <item x="13"/>
        <item x="12"/>
        <item x="26"/>
        <item x="11"/>
        <item x="4"/>
        <item x="0"/>
        <item t="default"/>
      </items>
    </pivotField>
    <pivotField showAll="0">
      <items count="27">
        <item x="3"/>
        <item x="4"/>
        <item x="5"/>
        <item x="9"/>
        <item x="10"/>
        <item x="22"/>
        <item x="18"/>
        <item x="21"/>
        <item x="25"/>
        <item x="16"/>
        <item x="7"/>
        <item x="2"/>
        <item x="14"/>
        <item x="11"/>
        <item x="1"/>
        <item x="6"/>
        <item x="8"/>
        <item x="17"/>
        <item x="12"/>
        <item x="20"/>
        <item x="13"/>
        <item x="23"/>
        <item x="24"/>
        <item x="15"/>
        <item x="19"/>
        <item x="0"/>
        <item t="default"/>
      </items>
    </pivotField>
  </pivotFields>
  <rowFields count="1">
    <field x="3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ntagem de CARGO EFETIVO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08"/>
  <sheetViews>
    <sheetView topLeftCell="A349" zoomScale="85" zoomScaleNormal="85" workbookViewId="0">
      <selection activeCell="B328" sqref="B328:F328"/>
    </sheetView>
  </sheetViews>
  <sheetFormatPr defaultRowHeight="33" customHeight="1" x14ac:dyDescent="0.25"/>
  <cols>
    <col min="1" max="1" width="43.140625" style="14" customWidth="1"/>
    <col min="2" max="2" width="8.5703125" style="10" customWidth="1"/>
    <col min="3" max="3" width="47.7109375" style="116" customWidth="1"/>
    <col min="4" max="4" width="26.42578125" style="117" customWidth="1"/>
    <col min="5" max="5" width="32.5703125" style="9" customWidth="1"/>
    <col min="6" max="6" width="19.140625" style="9" customWidth="1"/>
    <col min="7" max="7" width="4.7109375" customWidth="1"/>
    <col min="8" max="8" width="17.28515625" customWidth="1"/>
    <col min="9" max="9" width="8" customWidth="1"/>
  </cols>
  <sheetData>
    <row r="1" spans="1:15" ht="33" customHeight="1" x14ac:dyDescent="0.25">
      <c r="A1" s="203" t="s">
        <v>1130</v>
      </c>
      <c r="B1" s="203"/>
      <c r="C1" s="203"/>
      <c r="D1" s="203"/>
      <c r="E1" s="203"/>
      <c r="F1" s="203"/>
    </row>
    <row r="2" spans="1:15" ht="33" customHeight="1" x14ac:dyDescent="0.25">
      <c r="A2" s="204" t="s">
        <v>1077</v>
      </c>
      <c r="B2" s="204"/>
      <c r="C2" s="204"/>
      <c r="D2" s="204"/>
      <c r="E2" s="204"/>
      <c r="F2" s="204"/>
    </row>
    <row r="3" spans="1:15" ht="33" customHeight="1" x14ac:dyDescent="0.25">
      <c r="A3" s="205" t="s">
        <v>1129</v>
      </c>
      <c r="B3" s="205"/>
      <c r="C3" s="205"/>
      <c r="D3" s="205"/>
      <c r="E3" s="205"/>
      <c r="F3" s="205"/>
    </row>
    <row r="4" spans="1:15" ht="33" customHeight="1" thickBot="1" x14ac:dyDescent="0.3">
      <c r="A4" s="1"/>
    </row>
    <row r="5" spans="1:15" ht="33" customHeight="1" x14ac:dyDescent="0.25">
      <c r="A5" s="206" t="s">
        <v>0</v>
      </c>
      <c r="B5" s="207"/>
      <c r="C5" s="207"/>
      <c r="D5" s="207"/>
      <c r="E5" s="207"/>
      <c r="F5" s="208"/>
    </row>
    <row r="6" spans="1:15" ht="33" customHeight="1" x14ac:dyDescent="0.25">
      <c r="A6" s="33" t="s">
        <v>1</v>
      </c>
      <c r="B6" s="118" t="s">
        <v>2</v>
      </c>
      <c r="C6" s="119" t="s">
        <v>3</v>
      </c>
      <c r="D6" s="119" t="s">
        <v>235</v>
      </c>
      <c r="E6" s="35" t="s">
        <v>4</v>
      </c>
      <c r="F6" s="36" t="s">
        <v>776</v>
      </c>
    </row>
    <row r="7" spans="1:15" ht="33" customHeight="1" x14ac:dyDescent="0.25">
      <c r="A7" s="13" t="s">
        <v>0</v>
      </c>
      <c r="B7" s="120"/>
      <c r="C7" s="121" t="s">
        <v>1123</v>
      </c>
      <c r="D7" s="122"/>
      <c r="E7" s="6"/>
      <c r="F7" s="7"/>
    </row>
    <row r="8" spans="1:15" ht="33" customHeight="1" x14ac:dyDescent="0.25">
      <c r="A8" s="88" t="s">
        <v>1064</v>
      </c>
      <c r="B8" s="121">
        <v>173</v>
      </c>
      <c r="C8" s="124" t="s">
        <v>391</v>
      </c>
      <c r="D8" s="120" t="s">
        <v>9</v>
      </c>
      <c r="E8" s="89" t="s">
        <v>965</v>
      </c>
      <c r="F8" s="11" t="s">
        <v>5</v>
      </c>
      <c r="H8" s="201" t="s">
        <v>787</v>
      </c>
      <c r="I8" s="202"/>
      <c r="M8" s="146"/>
      <c r="N8" s="80"/>
      <c r="O8" s="80"/>
    </row>
    <row r="9" spans="1:15" ht="33" customHeight="1" x14ac:dyDescent="0.25">
      <c r="A9" s="198" t="s">
        <v>873</v>
      </c>
      <c r="B9" s="121">
        <v>282</v>
      </c>
      <c r="C9" s="124" t="s">
        <v>145</v>
      </c>
      <c r="D9" s="121" t="s">
        <v>9</v>
      </c>
      <c r="E9" s="106" t="s">
        <v>965</v>
      </c>
      <c r="F9" s="20" t="s">
        <v>5</v>
      </c>
      <c r="H9" s="18" t="s">
        <v>774</v>
      </c>
      <c r="I9" s="19">
        <f>COUNTIF($D$7:$D$15,H9)</f>
        <v>0</v>
      </c>
    </row>
    <row r="10" spans="1:15" ht="33" customHeight="1" x14ac:dyDescent="0.25">
      <c r="A10" s="200"/>
      <c r="B10" s="120">
        <v>76</v>
      </c>
      <c r="C10" s="125" t="s">
        <v>174</v>
      </c>
      <c r="D10" s="120" t="s">
        <v>9</v>
      </c>
      <c r="E10" s="106" t="s">
        <v>966</v>
      </c>
      <c r="F10" s="11" t="s">
        <v>5</v>
      </c>
      <c r="H10" s="17" t="s">
        <v>47</v>
      </c>
      <c r="I10" s="19">
        <f>COUNTIF($D$7:$D$21,H10)</f>
        <v>0</v>
      </c>
    </row>
    <row r="11" spans="1:15" ht="33" customHeight="1" x14ac:dyDescent="0.25">
      <c r="A11" s="198" t="s">
        <v>793</v>
      </c>
      <c r="B11" s="126">
        <v>984</v>
      </c>
      <c r="C11" s="127" t="s">
        <v>924</v>
      </c>
      <c r="D11" s="120" t="s">
        <v>9</v>
      </c>
      <c r="E11" s="56" t="s">
        <v>803</v>
      </c>
      <c r="F11" s="11" t="s">
        <v>5</v>
      </c>
      <c r="H11" s="17" t="s">
        <v>9</v>
      </c>
      <c r="I11" s="19">
        <f>COUNTIF($D$7:$D$21,H11)</f>
        <v>14</v>
      </c>
    </row>
    <row r="12" spans="1:15" ht="33" customHeight="1" x14ac:dyDescent="0.25">
      <c r="A12" s="199"/>
      <c r="B12" s="120">
        <v>80</v>
      </c>
      <c r="C12" s="125" t="s">
        <v>146</v>
      </c>
      <c r="D12" s="120" t="str">
        <f>VLOOKUP(B12,Planilha2!$A$2:$F$305,6,0)</f>
        <v>TÉCNICO JUDICIÁRIO</v>
      </c>
      <c r="E12" s="56" t="s">
        <v>9</v>
      </c>
      <c r="F12" s="11" t="s">
        <v>5</v>
      </c>
      <c r="H12" s="18" t="s">
        <v>785</v>
      </c>
      <c r="I12" s="19">
        <f>COUNTIF($D$7:$D$21,H12)</f>
        <v>0</v>
      </c>
    </row>
    <row r="13" spans="1:15" ht="33" customHeight="1" x14ac:dyDescent="0.25">
      <c r="A13" s="199"/>
      <c r="B13" s="120">
        <v>84</v>
      </c>
      <c r="C13" s="125" t="s">
        <v>292</v>
      </c>
      <c r="D13" s="120" t="s">
        <v>9</v>
      </c>
      <c r="E13" s="56" t="s">
        <v>9</v>
      </c>
      <c r="F13" s="11" t="s">
        <v>5</v>
      </c>
      <c r="H13" s="18" t="s">
        <v>784</v>
      </c>
      <c r="I13" s="19">
        <f>COUNTIF($D$7:$D$21,H13)</f>
        <v>0</v>
      </c>
    </row>
    <row r="14" spans="1:15" ht="33" customHeight="1" x14ac:dyDescent="0.25">
      <c r="A14" s="199"/>
      <c r="B14" s="120">
        <v>90</v>
      </c>
      <c r="C14" s="125" t="s">
        <v>148</v>
      </c>
      <c r="D14" s="120" t="str">
        <f>VLOOKUP(B14,Planilha2!$A$2:$F$305,6,0)</f>
        <v>TÉCNICO JUDICIÁRIO</v>
      </c>
      <c r="E14" s="56" t="s">
        <v>9</v>
      </c>
      <c r="F14" s="11" t="s">
        <v>5</v>
      </c>
      <c r="H14" s="18" t="s">
        <v>29</v>
      </c>
      <c r="I14" s="19">
        <f>COUNTIF($D$7:$D$21,H14)</f>
        <v>0</v>
      </c>
    </row>
    <row r="15" spans="1:15" ht="33" customHeight="1" x14ac:dyDescent="0.25">
      <c r="A15" s="199"/>
      <c r="B15" s="126">
        <v>778</v>
      </c>
      <c r="C15" s="128" t="s">
        <v>150</v>
      </c>
      <c r="D15" s="126" t="str">
        <f>VLOOKUP(B15,Planilha2!$A$2:$F$305,6,0)</f>
        <v>TÉCNICO JUDICIÁRIO</v>
      </c>
      <c r="E15" s="56" t="s">
        <v>9</v>
      </c>
      <c r="F15" s="11" t="s">
        <v>5</v>
      </c>
      <c r="H15" s="18" t="s">
        <v>786</v>
      </c>
      <c r="I15" s="19">
        <f>SUM(I9:I14)</f>
        <v>14</v>
      </c>
    </row>
    <row r="16" spans="1:15" ht="33" customHeight="1" x14ac:dyDescent="0.25">
      <c r="A16" s="199"/>
      <c r="B16" s="126">
        <v>781</v>
      </c>
      <c r="C16" s="125" t="s">
        <v>151</v>
      </c>
      <c r="D16" s="120" t="str">
        <f>VLOOKUP(B16,Planilha2!$A$2:$F$305,6,0)</f>
        <v>TÉCNICO JUDICIÁRIO</v>
      </c>
      <c r="E16" s="56" t="s">
        <v>9</v>
      </c>
      <c r="F16" s="11" t="s">
        <v>5</v>
      </c>
    </row>
    <row r="17" spans="1:18" ht="33" customHeight="1" x14ac:dyDescent="0.25">
      <c r="A17" s="199"/>
      <c r="B17" s="120">
        <v>127</v>
      </c>
      <c r="C17" s="125" t="s">
        <v>149</v>
      </c>
      <c r="D17" s="120" t="str">
        <f>VLOOKUP(B17,Planilha2!$A$2:$F$305,6,0)</f>
        <v>TÉCNICO JUDICIÁRIO</v>
      </c>
      <c r="E17" s="56" t="s">
        <v>9</v>
      </c>
      <c r="F17" s="11" t="s">
        <v>5</v>
      </c>
    </row>
    <row r="18" spans="1:18" ht="33" customHeight="1" x14ac:dyDescent="0.25">
      <c r="A18" s="199"/>
      <c r="B18" s="126">
        <v>976</v>
      </c>
      <c r="C18" s="125" t="s">
        <v>922</v>
      </c>
      <c r="D18" s="120" t="s">
        <v>9</v>
      </c>
      <c r="E18" s="56" t="s">
        <v>9</v>
      </c>
      <c r="F18" s="11" t="s">
        <v>5</v>
      </c>
    </row>
    <row r="19" spans="1:18" ht="33" customHeight="1" x14ac:dyDescent="0.25">
      <c r="A19" s="199"/>
      <c r="B19" s="126">
        <v>89</v>
      </c>
      <c r="C19" s="127" t="s">
        <v>303</v>
      </c>
      <c r="D19" s="120" t="s">
        <v>9</v>
      </c>
      <c r="E19" s="56" t="s">
        <v>9</v>
      </c>
      <c r="F19" s="11" t="s">
        <v>5</v>
      </c>
    </row>
    <row r="20" spans="1:18" ht="33" customHeight="1" x14ac:dyDescent="0.25">
      <c r="A20" s="199"/>
      <c r="B20" s="126">
        <v>1085</v>
      </c>
      <c r="C20" s="127" t="s">
        <v>1122</v>
      </c>
      <c r="D20" s="120" t="s">
        <v>9</v>
      </c>
      <c r="E20" s="56" t="s">
        <v>9</v>
      </c>
      <c r="F20" s="11" t="s">
        <v>5</v>
      </c>
    </row>
    <row r="21" spans="1:18" s="25" customFormat="1" ht="33" customHeight="1" thickBot="1" x14ac:dyDescent="0.3">
      <c r="A21" s="200"/>
      <c r="B21" s="126">
        <v>1026</v>
      </c>
      <c r="C21" s="127" t="s">
        <v>1009</v>
      </c>
      <c r="D21" s="120" t="s">
        <v>9</v>
      </c>
      <c r="E21" s="56" t="s">
        <v>9</v>
      </c>
      <c r="F21" s="11" t="s">
        <v>5</v>
      </c>
      <c r="L21" s="80"/>
      <c r="M21" s="60"/>
      <c r="N21" s="80"/>
      <c r="O21" s="80"/>
      <c r="P21" s="80"/>
      <c r="Q21" s="82"/>
      <c r="R21" s="82"/>
    </row>
    <row r="22" spans="1:18" s="25" customFormat="1" ht="30" customHeight="1" thickBot="1" x14ac:dyDescent="0.3">
      <c r="A22" s="192" t="s">
        <v>783</v>
      </c>
      <c r="B22" s="193"/>
      <c r="C22" s="193"/>
      <c r="D22" s="194"/>
      <c r="E22" s="152" t="s">
        <v>47</v>
      </c>
      <c r="F22" s="152">
        <f>COUNTIF(D7:D21,E22)</f>
        <v>0</v>
      </c>
    </row>
    <row r="23" spans="1:18" s="25" customFormat="1" ht="24.75" customHeight="1" thickBot="1" x14ac:dyDescent="0.3">
      <c r="A23" s="154"/>
      <c r="B23" s="155"/>
      <c r="C23" s="155"/>
      <c r="D23" s="156"/>
      <c r="E23" s="152" t="s">
        <v>9</v>
      </c>
      <c r="F23" s="152">
        <f>COUNTIF(D7:D21,E23)</f>
        <v>14</v>
      </c>
    </row>
    <row r="24" spans="1:18" ht="29.25" customHeight="1" thickBot="1" x14ac:dyDescent="0.3">
      <c r="A24" s="195" t="s">
        <v>1010</v>
      </c>
      <c r="B24" s="196"/>
      <c r="C24" s="196"/>
      <c r="D24" s="197"/>
      <c r="E24" s="152"/>
      <c r="F24" s="152">
        <f>COUNTA(F7:F21)</f>
        <v>14</v>
      </c>
    </row>
    <row r="25" spans="1:18" ht="15.75" thickBot="1" x14ac:dyDescent="0.3">
      <c r="A25" s="1"/>
    </row>
    <row r="26" spans="1:18" ht="18.75" customHeight="1" x14ac:dyDescent="0.25">
      <c r="A26" s="209" t="s">
        <v>961</v>
      </c>
      <c r="B26" s="210"/>
      <c r="C26" s="210"/>
      <c r="D26" s="210"/>
      <c r="E26" s="210"/>
      <c r="F26" s="211"/>
    </row>
    <row r="27" spans="1:18" ht="33" customHeight="1" x14ac:dyDescent="0.25">
      <c r="A27" s="33" t="s">
        <v>1</v>
      </c>
      <c r="B27" s="118" t="s">
        <v>2</v>
      </c>
      <c r="C27" s="119" t="s">
        <v>3</v>
      </c>
      <c r="D27" s="119" t="s">
        <v>235</v>
      </c>
      <c r="E27" s="35" t="s">
        <v>4</v>
      </c>
      <c r="F27" s="36" t="s">
        <v>776</v>
      </c>
    </row>
    <row r="28" spans="1:18" ht="33" customHeight="1" x14ac:dyDescent="0.25">
      <c r="A28" s="198" t="s">
        <v>808</v>
      </c>
      <c r="B28" s="121">
        <v>1056</v>
      </c>
      <c r="C28" s="129" t="s">
        <v>1039</v>
      </c>
      <c r="D28" s="120" t="s">
        <v>785</v>
      </c>
      <c r="E28" s="106" t="s">
        <v>1035</v>
      </c>
      <c r="F28" s="20" t="s">
        <v>1040</v>
      </c>
    </row>
    <row r="29" spans="1:18" ht="33" customHeight="1" x14ac:dyDescent="0.25">
      <c r="A29" s="199"/>
      <c r="B29" s="120">
        <v>872</v>
      </c>
      <c r="C29" s="125" t="s">
        <v>166</v>
      </c>
      <c r="D29" s="120" t="s">
        <v>9</v>
      </c>
      <c r="E29" s="56" t="s">
        <v>967</v>
      </c>
      <c r="F29" s="11" t="s">
        <v>5</v>
      </c>
      <c r="H29" s="201" t="s">
        <v>787</v>
      </c>
      <c r="I29" s="202"/>
    </row>
    <row r="30" spans="1:18" ht="33" customHeight="1" x14ac:dyDescent="0.25">
      <c r="A30" s="200"/>
      <c r="B30" s="120">
        <v>968</v>
      </c>
      <c r="C30" s="130" t="s">
        <v>911</v>
      </c>
      <c r="D30" s="120" t="s">
        <v>9</v>
      </c>
      <c r="E30" s="56" t="s">
        <v>9</v>
      </c>
      <c r="F30" s="61" t="s">
        <v>5</v>
      </c>
      <c r="H30" s="18" t="s">
        <v>774</v>
      </c>
      <c r="I30" s="19">
        <f t="shared" ref="I30:I35" si="0">COUNTIF($D$28:$D$35,H30)</f>
        <v>0</v>
      </c>
    </row>
    <row r="31" spans="1:18" ht="33" customHeight="1" x14ac:dyDescent="0.25">
      <c r="A31" s="112" t="s">
        <v>30</v>
      </c>
      <c r="B31" s="121">
        <v>281</v>
      </c>
      <c r="C31" s="129" t="s">
        <v>31</v>
      </c>
      <c r="D31" s="121" t="str">
        <f>VLOOKUP(B31,Planilha2!$A$2:$F$305,6,0)</f>
        <v>TÉCNICO JUDICIÁRIO</v>
      </c>
      <c r="E31" s="106" t="s">
        <v>968</v>
      </c>
      <c r="F31" s="20" t="s">
        <v>5</v>
      </c>
      <c r="H31" s="17" t="s">
        <v>47</v>
      </c>
      <c r="I31" s="19">
        <f>COUNTIF($D$28:$D$35,H31)</f>
        <v>0</v>
      </c>
    </row>
    <row r="32" spans="1:18" ht="33" customHeight="1" x14ac:dyDescent="0.25">
      <c r="A32" s="112" t="s">
        <v>32</v>
      </c>
      <c r="B32" s="120">
        <v>780</v>
      </c>
      <c r="C32" s="125" t="s">
        <v>33</v>
      </c>
      <c r="D32" s="120" t="str">
        <f>VLOOKUP(B32,Planilha2!$A$2:$F$305,6,0)</f>
        <v>TÉCNICO JUDICIÁRIO</v>
      </c>
      <c r="E32" s="56" t="s">
        <v>969</v>
      </c>
      <c r="F32" s="11" t="s">
        <v>5</v>
      </c>
      <c r="H32" s="17" t="s">
        <v>9</v>
      </c>
      <c r="I32" s="19">
        <f>COUNTIF($D$28:$D$35,H32)</f>
        <v>5</v>
      </c>
    </row>
    <row r="33" spans="1:9" ht="33" customHeight="1" x14ac:dyDescent="0.25">
      <c r="A33" s="112" t="s">
        <v>34</v>
      </c>
      <c r="B33" s="120">
        <v>277</v>
      </c>
      <c r="C33" s="125" t="s">
        <v>35</v>
      </c>
      <c r="D33" s="120" t="str">
        <f>VLOOKUP(B33,Planilha2!$A$2:$F$305,6,0)</f>
        <v>TÉCNICO JUDICIÁRIO</v>
      </c>
      <c r="E33" s="56" t="s">
        <v>969</v>
      </c>
      <c r="F33" s="11" t="s">
        <v>5</v>
      </c>
      <c r="H33" s="18" t="s">
        <v>29</v>
      </c>
      <c r="I33" s="19">
        <f t="shared" si="0"/>
        <v>0</v>
      </c>
    </row>
    <row r="34" spans="1:9" ht="33" customHeight="1" x14ac:dyDescent="0.25">
      <c r="A34" s="112" t="s">
        <v>944</v>
      </c>
      <c r="B34" s="121">
        <v>1081</v>
      </c>
      <c r="C34" s="129" t="s">
        <v>1100</v>
      </c>
      <c r="D34" s="121" t="s">
        <v>785</v>
      </c>
      <c r="E34" s="106" t="s">
        <v>970</v>
      </c>
      <c r="F34" s="20" t="s">
        <v>1101</v>
      </c>
      <c r="H34" s="18" t="s">
        <v>785</v>
      </c>
      <c r="I34" s="19">
        <f t="shared" si="0"/>
        <v>3</v>
      </c>
    </row>
    <row r="35" spans="1:9" ht="33" customHeight="1" thickBot="1" x14ac:dyDescent="0.3">
      <c r="A35" s="112" t="s">
        <v>36</v>
      </c>
      <c r="B35" s="120">
        <v>1047</v>
      </c>
      <c r="C35" s="131" t="s">
        <v>1025</v>
      </c>
      <c r="D35" s="120" t="s">
        <v>785</v>
      </c>
      <c r="E35" s="56" t="s">
        <v>969</v>
      </c>
      <c r="F35" s="11" t="s">
        <v>1026</v>
      </c>
      <c r="H35" s="18" t="s">
        <v>784</v>
      </c>
      <c r="I35" s="19">
        <f t="shared" si="0"/>
        <v>0</v>
      </c>
    </row>
    <row r="36" spans="1:9" ht="30" customHeight="1" thickBot="1" x14ac:dyDescent="0.3">
      <c r="A36" s="192" t="s">
        <v>783</v>
      </c>
      <c r="B36" s="193"/>
      <c r="C36" s="193"/>
      <c r="D36" s="194"/>
      <c r="E36" s="152" t="s">
        <v>47</v>
      </c>
      <c r="F36" s="152">
        <f>COUNTIF(D28:D35,E36)</f>
        <v>0</v>
      </c>
      <c r="H36" s="18" t="s">
        <v>786</v>
      </c>
      <c r="I36" s="19">
        <f>SUM(I29:I35)</f>
        <v>8</v>
      </c>
    </row>
    <row r="37" spans="1:9" ht="30" customHeight="1" thickBot="1" x14ac:dyDescent="0.3">
      <c r="A37" s="154"/>
      <c r="B37" s="155"/>
      <c r="C37" s="155"/>
      <c r="D37" s="156"/>
      <c r="E37" s="152" t="s">
        <v>9</v>
      </c>
      <c r="F37" s="152">
        <f>COUNTIF(D28:D35,E37)</f>
        <v>5</v>
      </c>
    </row>
    <row r="38" spans="1:9" ht="30" customHeight="1" thickBot="1" x14ac:dyDescent="0.3">
      <c r="A38" s="195" t="s">
        <v>800</v>
      </c>
      <c r="B38" s="196"/>
      <c r="C38" s="196"/>
      <c r="D38" s="197"/>
      <c r="E38" s="152"/>
      <c r="F38" s="152">
        <f>COUNTA(F28:F35)</f>
        <v>8</v>
      </c>
    </row>
    <row r="39" spans="1:9" ht="15.75" thickBot="1" x14ac:dyDescent="0.3">
      <c r="A39" s="1"/>
    </row>
    <row r="40" spans="1:9" ht="18.75" customHeight="1" x14ac:dyDescent="0.25">
      <c r="A40" s="209" t="s">
        <v>777</v>
      </c>
      <c r="B40" s="210"/>
      <c r="C40" s="210"/>
      <c r="D40" s="210"/>
      <c r="E40" s="210"/>
      <c r="F40" s="211"/>
    </row>
    <row r="41" spans="1:9" ht="33" customHeight="1" x14ac:dyDescent="0.25">
      <c r="A41" s="33" t="s">
        <v>1</v>
      </c>
      <c r="B41" s="118" t="s">
        <v>2</v>
      </c>
      <c r="C41" s="119" t="s">
        <v>3</v>
      </c>
      <c r="D41" s="119" t="s">
        <v>235</v>
      </c>
      <c r="E41" s="35" t="s">
        <v>4</v>
      </c>
      <c r="F41" s="36" t="s">
        <v>776</v>
      </c>
      <c r="G41" s="25"/>
      <c r="H41" s="25"/>
      <c r="I41" s="25"/>
    </row>
    <row r="42" spans="1:9" ht="33" customHeight="1" x14ac:dyDescent="0.25">
      <c r="A42" s="64" t="s">
        <v>777</v>
      </c>
      <c r="B42" s="121">
        <v>1070</v>
      </c>
      <c r="C42" s="129" t="s">
        <v>1102</v>
      </c>
      <c r="D42" s="121" t="s">
        <v>785</v>
      </c>
      <c r="E42" s="70" t="s">
        <v>971</v>
      </c>
      <c r="F42" s="20" t="s">
        <v>812</v>
      </c>
    </row>
    <row r="43" spans="1:9" ht="33" customHeight="1" x14ac:dyDescent="0.25">
      <c r="A43" s="198" t="s">
        <v>926</v>
      </c>
      <c r="B43" s="121">
        <v>136</v>
      </c>
      <c r="C43" s="129" t="s">
        <v>102</v>
      </c>
      <c r="D43" s="120" t="s">
        <v>9</v>
      </c>
      <c r="E43" s="120" t="s">
        <v>1086</v>
      </c>
      <c r="F43" s="20" t="s">
        <v>5</v>
      </c>
      <c r="H43" s="201" t="s">
        <v>787</v>
      </c>
      <c r="I43" s="202"/>
    </row>
    <row r="44" spans="1:9" ht="33" customHeight="1" x14ac:dyDescent="0.25">
      <c r="A44" s="200"/>
      <c r="B44" s="120">
        <v>521</v>
      </c>
      <c r="C44" s="125" t="s">
        <v>927</v>
      </c>
      <c r="D44" s="120" t="s">
        <v>47</v>
      </c>
      <c r="E44" s="56" t="s">
        <v>47</v>
      </c>
      <c r="F44" s="20" t="s">
        <v>5</v>
      </c>
      <c r="H44" s="18" t="s">
        <v>774</v>
      </c>
      <c r="I44" s="19">
        <f t="shared" ref="I44:I49" si="1">COUNTIF($D$42:$D$59,H44)</f>
        <v>0</v>
      </c>
    </row>
    <row r="45" spans="1:9" ht="40.5" customHeight="1" x14ac:dyDescent="0.25">
      <c r="A45" s="73" t="s">
        <v>849</v>
      </c>
      <c r="B45" s="121">
        <v>629</v>
      </c>
      <c r="C45" s="129" t="s">
        <v>12</v>
      </c>
      <c r="D45" s="121" t="str">
        <f>VLOOKUP(B45,Planilha2!A49:F352,6,0)</f>
        <v>TÉCNICO JUDICIÁRIO</v>
      </c>
      <c r="E45" s="70" t="s">
        <v>972</v>
      </c>
      <c r="F45" s="20" t="s">
        <v>5</v>
      </c>
      <c r="H45" s="17" t="s">
        <v>47</v>
      </c>
      <c r="I45" s="19">
        <f t="shared" si="1"/>
        <v>3</v>
      </c>
    </row>
    <row r="46" spans="1:9" ht="33" customHeight="1" x14ac:dyDescent="0.25">
      <c r="A46" s="198" t="s">
        <v>778</v>
      </c>
      <c r="B46" s="120">
        <v>224</v>
      </c>
      <c r="C46" s="125" t="s">
        <v>11</v>
      </c>
      <c r="D46" s="120" t="str">
        <f>VLOOKUP(B46,Planilha2!A46:F349,6,0)</f>
        <v>TÉCNICO JUDICIÁRIO</v>
      </c>
      <c r="E46" s="56" t="s">
        <v>803</v>
      </c>
      <c r="F46" s="11" t="s">
        <v>5</v>
      </c>
      <c r="H46" s="17" t="s">
        <v>9</v>
      </c>
      <c r="I46" s="19">
        <f t="shared" si="1"/>
        <v>12</v>
      </c>
    </row>
    <row r="47" spans="1:9" ht="33" customHeight="1" x14ac:dyDescent="0.25">
      <c r="A47" s="200"/>
      <c r="B47" s="120">
        <v>243</v>
      </c>
      <c r="C47" s="125" t="s">
        <v>46</v>
      </c>
      <c r="D47" s="120" t="s">
        <v>47</v>
      </c>
      <c r="E47" s="56" t="s">
        <v>47</v>
      </c>
      <c r="F47" s="11" t="s">
        <v>5</v>
      </c>
      <c r="H47" s="18" t="s">
        <v>29</v>
      </c>
      <c r="I47" s="19">
        <f t="shared" si="1"/>
        <v>0</v>
      </c>
    </row>
    <row r="48" spans="1:9" ht="33" customHeight="1" x14ac:dyDescent="0.25">
      <c r="A48" s="198" t="s">
        <v>848</v>
      </c>
      <c r="B48" s="120">
        <v>364</v>
      </c>
      <c r="C48" s="131" t="s">
        <v>26</v>
      </c>
      <c r="D48" s="120" t="s">
        <v>9</v>
      </c>
      <c r="E48" s="56" t="s">
        <v>974</v>
      </c>
      <c r="F48" s="11" t="s">
        <v>5</v>
      </c>
      <c r="H48" s="18" t="s">
        <v>785</v>
      </c>
      <c r="I48" s="19">
        <f t="shared" si="1"/>
        <v>2</v>
      </c>
    </row>
    <row r="49" spans="1:9" ht="33" customHeight="1" x14ac:dyDescent="0.25">
      <c r="A49" s="200"/>
      <c r="B49" s="120">
        <v>550</v>
      </c>
      <c r="C49" s="125" t="s">
        <v>136</v>
      </c>
      <c r="D49" s="120" t="s">
        <v>9</v>
      </c>
      <c r="E49" s="56" t="s">
        <v>975</v>
      </c>
      <c r="F49" s="11" t="s">
        <v>5</v>
      </c>
      <c r="H49" s="18" t="s">
        <v>784</v>
      </c>
      <c r="I49" s="19">
        <f t="shared" si="1"/>
        <v>0</v>
      </c>
    </row>
    <row r="50" spans="1:9" ht="33" customHeight="1" x14ac:dyDescent="0.25">
      <c r="A50" s="198" t="s">
        <v>850</v>
      </c>
      <c r="B50" s="120">
        <v>760</v>
      </c>
      <c r="C50" s="125" t="s">
        <v>698</v>
      </c>
      <c r="D50" s="120" t="str">
        <f>VLOOKUP(B50,Planilha2!A45:F348,6,0)</f>
        <v>TÉCNICO JUDICIÁRIO</v>
      </c>
      <c r="E50" s="56" t="s">
        <v>803</v>
      </c>
      <c r="F50" s="11" t="s">
        <v>5</v>
      </c>
      <c r="H50" s="18" t="s">
        <v>786</v>
      </c>
      <c r="I50" s="19">
        <f>SUM(I44:I49)</f>
        <v>17</v>
      </c>
    </row>
    <row r="51" spans="1:9" ht="33" customHeight="1" x14ac:dyDescent="0.25">
      <c r="A51" s="199"/>
      <c r="B51" s="120">
        <v>757</v>
      </c>
      <c r="C51" s="125" t="s">
        <v>8</v>
      </c>
      <c r="D51" s="120" t="str">
        <f>VLOOKUP(B51,Planilha2!A44:F347,6,0)</f>
        <v>TÉCNICO JUDICIÁRIO</v>
      </c>
      <c r="E51" s="56" t="s">
        <v>975</v>
      </c>
      <c r="F51" s="11" t="s">
        <v>5</v>
      </c>
    </row>
    <row r="52" spans="1:9" ht="33" customHeight="1" x14ac:dyDescent="0.25">
      <c r="A52" s="200"/>
      <c r="B52" s="120">
        <v>68</v>
      </c>
      <c r="C52" s="125" t="s">
        <v>48</v>
      </c>
      <c r="D52" s="120" t="str">
        <f>VLOOKUP(B52,Planilha2!$A$2:$F$305,6,0)</f>
        <v>TÉCNICO JUDICIÁRIO</v>
      </c>
      <c r="E52" s="56" t="s">
        <v>975</v>
      </c>
      <c r="F52" s="11" t="s">
        <v>5</v>
      </c>
    </row>
    <row r="53" spans="1:9" ht="27" customHeight="1" x14ac:dyDescent="0.25">
      <c r="A53" s="73" t="s">
        <v>779</v>
      </c>
      <c r="B53" s="121">
        <v>163</v>
      </c>
      <c r="C53" s="129" t="s">
        <v>14</v>
      </c>
      <c r="D53" s="121" t="s">
        <v>9</v>
      </c>
      <c r="E53" s="70" t="s">
        <v>976</v>
      </c>
      <c r="F53" s="20" t="s">
        <v>5</v>
      </c>
    </row>
    <row r="54" spans="1:9" ht="27" customHeight="1" x14ac:dyDescent="0.25">
      <c r="A54" s="198" t="s">
        <v>780</v>
      </c>
      <c r="B54" s="120">
        <v>992</v>
      </c>
      <c r="C54" s="125" t="s">
        <v>938</v>
      </c>
      <c r="D54" s="120" t="s">
        <v>9</v>
      </c>
      <c r="E54" s="56" t="s">
        <v>803</v>
      </c>
      <c r="F54" s="11" t="s">
        <v>5</v>
      </c>
    </row>
    <row r="55" spans="1:9" ht="33" customHeight="1" x14ac:dyDescent="0.25">
      <c r="A55" s="199"/>
      <c r="B55" s="120">
        <v>352</v>
      </c>
      <c r="C55" s="125" t="s">
        <v>17</v>
      </c>
      <c r="D55" s="120" t="str">
        <f>VLOOKUP(B55,Planilha2!$A$2:$F$305,6,0)</f>
        <v>TÉCNICO JUDICIÁRIO</v>
      </c>
      <c r="E55" s="56" t="s">
        <v>975</v>
      </c>
      <c r="F55" s="11" t="s">
        <v>5</v>
      </c>
    </row>
    <row r="56" spans="1:9" ht="33" hidden="1" customHeight="1" x14ac:dyDescent="0.25">
      <c r="A56" s="200"/>
      <c r="B56" s="120"/>
      <c r="C56" s="125"/>
      <c r="D56" s="120"/>
      <c r="E56" s="56"/>
      <c r="F56" s="11"/>
    </row>
    <row r="57" spans="1:9" ht="33" customHeight="1" x14ac:dyDescent="0.25">
      <c r="A57" s="198" t="s">
        <v>781</v>
      </c>
      <c r="B57" s="120">
        <v>260</v>
      </c>
      <c r="C57" s="125" t="s">
        <v>15</v>
      </c>
      <c r="D57" s="120" t="s">
        <v>785</v>
      </c>
      <c r="E57" s="56" t="s">
        <v>803</v>
      </c>
      <c r="F57" s="20" t="s">
        <v>16</v>
      </c>
    </row>
    <row r="58" spans="1:9" ht="33" customHeight="1" x14ac:dyDescent="0.25">
      <c r="A58" s="200"/>
      <c r="B58" s="120">
        <v>164</v>
      </c>
      <c r="C58" s="125" t="s">
        <v>139</v>
      </c>
      <c r="D58" s="120" t="str">
        <f>VLOOKUP(B58,Planilha2!$A$2:$F$305,6,0)</f>
        <v>TÉCNICO JUDICIÁRIO</v>
      </c>
      <c r="E58" s="56" t="s">
        <v>975</v>
      </c>
      <c r="F58" s="11" t="s">
        <v>5</v>
      </c>
    </row>
    <row r="59" spans="1:9" ht="33" customHeight="1" thickBot="1" x14ac:dyDescent="0.3">
      <c r="A59" s="107" t="s">
        <v>782</v>
      </c>
      <c r="B59" s="120">
        <v>529</v>
      </c>
      <c r="C59" s="125" t="s">
        <v>21</v>
      </c>
      <c r="D59" s="120" t="s">
        <v>47</v>
      </c>
      <c r="E59" s="56" t="s">
        <v>803</v>
      </c>
      <c r="F59" s="11" t="s">
        <v>5</v>
      </c>
    </row>
    <row r="60" spans="1:9" ht="27.75" customHeight="1" thickBot="1" x14ac:dyDescent="0.3">
      <c r="A60" s="192" t="s">
        <v>783</v>
      </c>
      <c r="B60" s="193"/>
      <c r="C60" s="193"/>
      <c r="D60" s="194"/>
      <c r="E60" s="152" t="s">
        <v>47</v>
      </c>
      <c r="F60" s="152">
        <f>COUNTIF(D42:D59,E60)</f>
        <v>3</v>
      </c>
    </row>
    <row r="61" spans="1:9" ht="27.75" customHeight="1" thickBot="1" x14ac:dyDescent="0.3">
      <c r="A61" s="154"/>
      <c r="B61" s="155"/>
      <c r="C61" s="155"/>
      <c r="D61" s="156"/>
      <c r="E61" s="152" t="s">
        <v>9</v>
      </c>
      <c r="F61" s="152">
        <f>COUNTIF(D42:D59,E61)</f>
        <v>12</v>
      </c>
    </row>
    <row r="62" spans="1:9" ht="27.75" customHeight="1" thickBot="1" x14ac:dyDescent="0.3">
      <c r="A62" s="195" t="s">
        <v>954</v>
      </c>
      <c r="B62" s="196"/>
      <c r="C62" s="196"/>
      <c r="D62" s="197"/>
      <c r="E62" s="152"/>
      <c r="F62" s="152">
        <f>COUNTA(F42:F59)</f>
        <v>17</v>
      </c>
    </row>
    <row r="63" spans="1:9" ht="15.75" thickBot="1" x14ac:dyDescent="0.3">
      <c r="A63" s="1"/>
    </row>
    <row r="64" spans="1:9" ht="16.5" customHeight="1" x14ac:dyDescent="0.25">
      <c r="A64" s="209" t="s">
        <v>22</v>
      </c>
      <c r="B64" s="210"/>
      <c r="C64" s="210"/>
      <c r="D64" s="210"/>
      <c r="E64" s="210"/>
      <c r="F64" s="211"/>
    </row>
    <row r="65" spans="1:9" ht="33" customHeight="1" x14ac:dyDescent="0.25">
      <c r="A65" s="33" t="s">
        <v>1</v>
      </c>
      <c r="B65" s="118" t="s">
        <v>2</v>
      </c>
      <c r="C65" s="119" t="s">
        <v>3</v>
      </c>
      <c r="D65" s="119" t="s">
        <v>235</v>
      </c>
      <c r="E65" s="35" t="s">
        <v>4</v>
      </c>
      <c r="F65" s="36" t="s">
        <v>776</v>
      </c>
    </row>
    <row r="66" spans="1:9" ht="33" customHeight="1" x14ac:dyDescent="0.25">
      <c r="A66" s="69" t="s">
        <v>23</v>
      </c>
      <c r="B66" s="133">
        <v>1039</v>
      </c>
      <c r="C66" s="134" t="s">
        <v>1124</v>
      </c>
      <c r="D66" s="133" t="s">
        <v>774</v>
      </c>
      <c r="E66" s="38" t="s">
        <v>1041</v>
      </c>
      <c r="F66" s="84" t="s">
        <v>1042</v>
      </c>
    </row>
    <row r="67" spans="1:9" ht="33" customHeight="1" x14ac:dyDescent="0.25">
      <c r="A67" s="198" t="s">
        <v>1050</v>
      </c>
      <c r="B67" s="121">
        <v>1071</v>
      </c>
      <c r="C67" s="129" t="s">
        <v>1103</v>
      </c>
      <c r="D67" s="121" t="s">
        <v>785</v>
      </c>
      <c r="E67" s="106" t="s">
        <v>977</v>
      </c>
      <c r="F67" s="20" t="s">
        <v>19</v>
      </c>
      <c r="H67" s="201" t="s">
        <v>787</v>
      </c>
      <c r="I67" s="202"/>
    </row>
    <row r="68" spans="1:9" ht="33" customHeight="1" x14ac:dyDescent="0.25">
      <c r="A68" s="199"/>
      <c r="B68" s="121">
        <v>985</v>
      </c>
      <c r="C68" s="129" t="s">
        <v>925</v>
      </c>
      <c r="D68" s="121" t="s">
        <v>47</v>
      </c>
      <c r="E68" s="191" t="s">
        <v>1131</v>
      </c>
      <c r="F68" s="20" t="s">
        <v>5</v>
      </c>
      <c r="H68" s="18" t="s">
        <v>774</v>
      </c>
      <c r="I68" s="19">
        <f>COUNTIF($D$66:$D$90,H68)</f>
        <v>1</v>
      </c>
    </row>
    <row r="69" spans="1:9" ht="33" customHeight="1" x14ac:dyDescent="0.25">
      <c r="A69" s="199"/>
      <c r="B69" s="126"/>
      <c r="C69" s="123" t="s">
        <v>1045</v>
      </c>
      <c r="D69" s="126"/>
      <c r="E69" s="56" t="s">
        <v>979</v>
      </c>
      <c r="F69" s="11"/>
      <c r="H69" s="17" t="s">
        <v>47</v>
      </c>
      <c r="I69" s="19">
        <f>COUNTIF($D$66:$D$91,H69)</f>
        <v>5</v>
      </c>
    </row>
    <row r="70" spans="1:9" ht="33" customHeight="1" x14ac:dyDescent="0.25">
      <c r="A70" s="199"/>
      <c r="B70" s="126"/>
      <c r="C70" s="123" t="s">
        <v>1045</v>
      </c>
      <c r="D70" s="126"/>
      <c r="E70" s="56" t="s">
        <v>981</v>
      </c>
      <c r="F70" s="11"/>
      <c r="H70" s="17" t="s">
        <v>9</v>
      </c>
      <c r="I70" s="19">
        <f>COUNTIF($D$66:$D$91,H70)</f>
        <v>8</v>
      </c>
    </row>
    <row r="71" spans="1:9" ht="33" customHeight="1" x14ac:dyDescent="0.25">
      <c r="A71" s="200"/>
      <c r="B71" s="126">
        <v>346</v>
      </c>
      <c r="C71" s="135" t="s">
        <v>115</v>
      </c>
      <c r="D71" s="126" t="s">
        <v>9</v>
      </c>
      <c r="E71" s="56" t="s">
        <v>984</v>
      </c>
      <c r="F71" s="11" t="s">
        <v>5</v>
      </c>
      <c r="H71" s="18" t="s">
        <v>785</v>
      </c>
      <c r="I71" s="19">
        <f>COUNTIF($D$66:$D$91,H71)</f>
        <v>7</v>
      </c>
    </row>
    <row r="72" spans="1:9" ht="33" customHeight="1" x14ac:dyDescent="0.25">
      <c r="A72" s="112" t="s">
        <v>1055</v>
      </c>
      <c r="B72" s="120">
        <v>952</v>
      </c>
      <c r="C72" s="125" t="s">
        <v>819</v>
      </c>
      <c r="D72" s="120" t="s">
        <v>47</v>
      </c>
      <c r="E72" s="106" t="s">
        <v>1097</v>
      </c>
      <c r="F72" s="11" t="s">
        <v>5</v>
      </c>
      <c r="H72" s="18" t="s">
        <v>784</v>
      </c>
      <c r="I72" s="19">
        <f>COUNTIF($D$66:$D$91,H72)</f>
        <v>1</v>
      </c>
    </row>
    <row r="73" spans="1:9" ht="30" customHeight="1" x14ac:dyDescent="0.25">
      <c r="A73" s="111" t="s">
        <v>1057</v>
      </c>
      <c r="B73" s="126">
        <v>953</v>
      </c>
      <c r="C73" s="135" t="s">
        <v>827</v>
      </c>
      <c r="D73" s="120" t="s">
        <v>9</v>
      </c>
      <c r="E73" s="56" t="s">
        <v>969</v>
      </c>
      <c r="F73" s="11" t="s">
        <v>5</v>
      </c>
      <c r="H73" s="18" t="s">
        <v>29</v>
      </c>
      <c r="I73" s="19">
        <f>COUNTIF($D$66:$D$91,H73)</f>
        <v>0</v>
      </c>
    </row>
    <row r="74" spans="1:9" ht="33" customHeight="1" x14ac:dyDescent="0.25">
      <c r="A74" s="198" t="s">
        <v>884</v>
      </c>
      <c r="B74" s="121">
        <v>1072</v>
      </c>
      <c r="C74" s="129" t="s">
        <v>1104</v>
      </c>
      <c r="D74" s="121" t="s">
        <v>785</v>
      </c>
      <c r="E74" s="106" t="s">
        <v>980</v>
      </c>
      <c r="F74" s="20" t="s">
        <v>19</v>
      </c>
      <c r="H74" s="18" t="s">
        <v>786</v>
      </c>
      <c r="I74" s="19">
        <f>SUM(I68:I73)</f>
        <v>22</v>
      </c>
    </row>
    <row r="75" spans="1:9" ht="27" customHeight="1" x14ac:dyDescent="0.25">
      <c r="A75" s="200"/>
      <c r="B75" s="120">
        <v>977</v>
      </c>
      <c r="C75" s="125" t="s">
        <v>1006</v>
      </c>
      <c r="D75" s="120" t="s">
        <v>9</v>
      </c>
      <c r="E75" s="56" t="s">
        <v>9</v>
      </c>
      <c r="F75" s="11" t="s">
        <v>5</v>
      </c>
    </row>
    <row r="76" spans="1:9" ht="33" customHeight="1" x14ac:dyDescent="0.25">
      <c r="A76" s="198" t="s">
        <v>874</v>
      </c>
      <c r="B76" s="121">
        <v>1073</v>
      </c>
      <c r="C76" s="129" t="s">
        <v>1105</v>
      </c>
      <c r="D76" s="121" t="s">
        <v>785</v>
      </c>
      <c r="E76" s="106" t="s">
        <v>965</v>
      </c>
      <c r="F76" s="20" t="s">
        <v>19</v>
      </c>
    </row>
    <row r="77" spans="1:9" ht="33" customHeight="1" x14ac:dyDescent="0.25">
      <c r="A77" s="200"/>
      <c r="B77" s="120">
        <v>506</v>
      </c>
      <c r="C77" s="131" t="s">
        <v>101</v>
      </c>
      <c r="D77" s="126" t="s">
        <v>9</v>
      </c>
      <c r="E77" s="56" t="s">
        <v>978</v>
      </c>
      <c r="F77" s="11" t="s">
        <v>5</v>
      </c>
    </row>
    <row r="78" spans="1:9" ht="33" customHeight="1" x14ac:dyDescent="0.25">
      <c r="A78" s="198" t="s">
        <v>912</v>
      </c>
      <c r="B78" s="121">
        <v>987</v>
      </c>
      <c r="C78" s="129" t="s">
        <v>930</v>
      </c>
      <c r="D78" s="121" t="s">
        <v>47</v>
      </c>
      <c r="E78" s="106" t="s">
        <v>983</v>
      </c>
      <c r="F78" s="20" t="s">
        <v>5</v>
      </c>
    </row>
    <row r="79" spans="1:9" ht="33" customHeight="1" x14ac:dyDescent="0.25">
      <c r="A79" s="199"/>
      <c r="B79" s="120">
        <v>388</v>
      </c>
      <c r="C79" s="125" t="s">
        <v>6</v>
      </c>
      <c r="D79" s="120" t="s">
        <v>47</v>
      </c>
      <c r="E79" s="56" t="s">
        <v>982</v>
      </c>
      <c r="F79" s="11" t="s">
        <v>5</v>
      </c>
    </row>
    <row r="80" spans="1:9" ht="33" customHeight="1" x14ac:dyDescent="0.25">
      <c r="A80" s="200"/>
      <c r="B80" s="120"/>
      <c r="C80" s="123" t="s">
        <v>1045</v>
      </c>
      <c r="D80" s="120"/>
      <c r="E80" s="56" t="s">
        <v>985</v>
      </c>
      <c r="F80" s="11"/>
    </row>
    <row r="81" spans="1:6" ht="33" customHeight="1" x14ac:dyDescent="0.25">
      <c r="A81" s="198" t="s">
        <v>1008</v>
      </c>
      <c r="B81" s="120">
        <v>1014</v>
      </c>
      <c r="C81" s="129" t="s">
        <v>960</v>
      </c>
      <c r="D81" s="121" t="s">
        <v>785</v>
      </c>
      <c r="E81" s="106" t="s">
        <v>983</v>
      </c>
      <c r="F81" s="20" t="s">
        <v>812</v>
      </c>
    </row>
    <row r="82" spans="1:6" ht="33" customHeight="1" x14ac:dyDescent="0.25">
      <c r="A82" s="199"/>
      <c r="B82" s="120">
        <v>1030</v>
      </c>
      <c r="C82" s="125" t="s">
        <v>1014</v>
      </c>
      <c r="D82" s="120" t="s">
        <v>9</v>
      </c>
      <c r="E82" s="56" t="s">
        <v>984</v>
      </c>
      <c r="F82" s="11" t="s">
        <v>5</v>
      </c>
    </row>
    <row r="83" spans="1:6" ht="33" customHeight="1" x14ac:dyDescent="0.25">
      <c r="A83" s="200"/>
      <c r="B83" s="120">
        <v>1044</v>
      </c>
      <c r="C83" s="125" t="s">
        <v>28</v>
      </c>
      <c r="D83" s="120" t="s">
        <v>47</v>
      </c>
      <c r="E83" s="56" t="s">
        <v>985</v>
      </c>
      <c r="F83" s="11" t="s">
        <v>5</v>
      </c>
    </row>
    <row r="84" spans="1:6" ht="33" customHeight="1" x14ac:dyDescent="0.25">
      <c r="A84" s="79" t="s">
        <v>851</v>
      </c>
      <c r="B84" s="121">
        <v>972</v>
      </c>
      <c r="C84" s="129" t="s">
        <v>918</v>
      </c>
      <c r="D84" s="121" t="s">
        <v>785</v>
      </c>
      <c r="E84" s="106" t="s">
        <v>986</v>
      </c>
      <c r="F84" s="20" t="s">
        <v>919</v>
      </c>
    </row>
    <row r="85" spans="1:6" ht="33" customHeight="1" x14ac:dyDescent="0.25">
      <c r="A85" s="214" t="s">
        <v>852</v>
      </c>
      <c r="B85" s="120">
        <v>177</v>
      </c>
      <c r="C85" s="125" t="s">
        <v>157</v>
      </c>
      <c r="D85" s="120" t="str">
        <f>VLOOKUP(B85,Planilha2!$A$2:$F$305,6,0)</f>
        <v>TÉCNICO JUDICIÁRIO</v>
      </c>
      <c r="E85" s="56" t="s">
        <v>969</v>
      </c>
      <c r="F85" s="11" t="s">
        <v>5</v>
      </c>
    </row>
    <row r="86" spans="1:6" ht="33" customHeight="1" x14ac:dyDescent="0.25">
      <c r="A86" s="215"/>
      <c r="B86" s="120">
        <v>185</v>
      </c>
      <c r="C86" s="125" t="s">
        <v>133</v>
      </c>
      <c r="D86" s="120" t="s">
        <v>9</v>
      </c>
      <c r="E86" s="56" t="s">
        <v>9</v>
      </c>
      <c r="F86" s="11" t="s">
        <v>5</v>
      </c>
    </row>
    <row r="87" spans="1:6" ht="33" customHeight="1" x14ac:dyDescent="0.25">
      <c r="A87" s="218"/>
      <c r="B87" s="120">
        <v>109</v>
      </c>
      <c r="C87" s="125" t="s">
        <v>160</v>
      </c>
      <c r="D87" s="120" t="s">
        <v>784</v>
      </c>
      <c r="E87" s="56" t="s">
        <v>975</v>
      </c>
      <c r="F87" s="11" t="s">
        <v>789</v>
      </c>
    </row>
    <row r="88" spans="1:6" ht="33" customHeight="1" x14ac:dyDescent="0.25">
      <c r="A88" s="104" t="s">
        <v>853</v>
      </c>
      <c r="B88" s="120">
        <v>1008</v>
      </c>
      <c r="C88" s="131" t="s">
        <v>959</v>
      </c>
      <c r="D88" s="120" t="s">
        <v>785</v>
      </c>
      <c r="E88" s="56" t="s">
        <v>969</v>
      </c>
      <c r="F88" s="11" t="s">
        <v>19</v>
      </c>
    </row>
    <row r="89" spans="1:6" ht="33" customHeight="1" x14ac:dyDescent="0.25">
      <c r="A89" s="104" t="s">
        <v>854</v>
      </c>
      <c r="B89" s="120"/>
      <c r="C89" s="123" t="s">
        <v>1045</v>
      </c>
      <c r="D89" s="120"/>
      <c r="E89" s="56" t="s">
        <v>969</v>
      </c>
      <c r="F89" s="11"/>
    </row>
    <row r="90" spans="1:6" ht="33" customHeight="1" x14ac:dyDescent="0.25">
      <c r="A90" s="198" t="s">
        <v>855</v>
      </c>
      <c r="B90" s="121">
        <v>300</v>
      </c>
      <c r="C90" s="129" t="s">
        <v>97</v>
      </c>
      <c r="D90" s="121" t="str">
        <f>VLOOKUP(B90,Planilha2!$A$2:$F$305,6,0)</f>
        <v>TÉCNICO JUDICIÁRIO</v>
      </c>
      <c r="E90" s="106" t="s">
        <v>987</v>
      </c>
      <c r="F90" s="20" t="s">
        <v>5</v>
      </c>
    </row>
    <row r="91" spans="1:6" ht="33" customHeight="1" thickBot="1" x14ac:dyDescent="0.3">
      <c r="A91" s="200"/>
      <c r="B91" s="121">
        <v>1006</v>
      </c>
      <c r="C91" s="125" t="s">
        <v>949</v>
      </c>
      <c r="D91" s="120" t="s">
        <v>785</v>
      </c>
      <c r="E91" s="56" t="s">
        <v>985</v>
      </c>
      <c r="F91" s="20" t="s">
        <v>19</v>
      </c>
    </row>
    <row r="92" spans="1:6" ht="33" customHeight="1" thickBot="1" x14ac:dyDescent="0.3">
      <c r="A92" s="192" t="s">
        <v>783</v>
      </c>
      <c r="B92" s="193"/>
      <c r="C92" s="193"/>
      <c r="D92" s="194"/>
      <c r="E92" s="152" t="s">
        <v>47</v>
      </c>
      <c r="F92" s="152">
        <f>COUNTIF(D66:D91,E92)</f>
        <v>5</v>
      </c>
    </row>
    <row r="93" spans="1:6" ht="33" customHeight="1" thickBot="1" x14ac:dyDescent="0.3">
      <c r="A93" s="154"/>
      <c r="B93" s="155"/>
      <c r="C93" s="155"/>
      <c r="D93" s="156"/>
      <c r="E93" s="152" t="s">
        <v>9</v>
      </c>
      <c r="F93" s="152">
        <f>COUNTIF(D66:D91,E93)</f>
        <v>8</v>
      </c>
    </row>
    <row r="94" spans="1:6" ht="33" customHeight="1" thickBot="1" x14ac:dyDescent="0.3">
      <c r="A94" s="195" t="s">
        <v>955</v>
      </c>
      <c r="B94" s="196"/>
      <c r="C94" s="196"/>
      <c r="D94" s="197"/>
      <c r="E94" s="152"/>
      <c r="F94" s="152">
        <f>COUNTA(F66:F91)</f>
        <v>22</v>
      </c>
    </row>
    <row r="95" spans="1:6" ht="20.25" customHeight="1" x14ac:dyDescent="0.25">
      <c r="A95" s="12"/>
      <c r="E95" s="12"/>
      <c r="F95" s="12"/>
    </row>
    <row r="96" spans="1:6" ht="20.25" customHeight="1" thickBot="1" x14ac:dyDescent="0.3">
      <c r="A96" s="15"/>
    </row>
    <row r="97" spans="1:9" ht="25.5" customHeight="1" x14ac:dyDescent="0.25">
      <c r="A97" s="209" t="s">
        <v>39</v>
      </c>
      <c r="B97" s="210"/>
      <c r="C97" s="210"/>
      <c r="D97" s="210"/>
      <c r="E97" s="210"/>
      <c r="F97" s="211"/>
    </row>
    <row r="98" spans="1:9" ht="25.5" customHeight="1" x14ac:dyDescent="0.25">
      <c r="A98" s="33" t="s">
        <v>1</v>
      </c>
      <c r="B98" s="118" t="s">
        <v>2</v>
      </c>
      <c r="C98" s="119" t="s">
        <v>3</v>
      </c>
      <c r="D98" s="119" t="s">
        <v>235</v>
      </c>
      <c r="E98" s="35" t="s">
        <v>4</v>
      </c>
      <c r="F98" s="36" t="s">
        <v>776</v>
      </c>
    </row>
    <row r="99" spans="1:9" ht="36" customHeight="1" x14ac:dyDescent="0.25">
      <c r="A99" s="107" t="s">
        <v>40</v>
      </c>
      <c r="B99" s="121">
        <v>1074</v>
      </c>
      <c r="C99" s="129" t="s">
        <v>1106</v>
      </c>
      <c r="D99" s="121" t="s">
        <v>785</v>
      </c>
      <c r="E99" s="106" t="s">
        <v>971</v>
      </c>
      <c r="F99" s="20" t="s">
        <v>812</v>
      </c>
      <c r="H99" s="201" t="s">
        <v>787</v>
      </c>
      <c r="I99" s="202"/>
    </row>
    <row r="100" spans="1:9" ht="36" customHeight="1" x14ac:dyDescent="0.25">
      <c r="A100" s="112" t="s">
        <v>1065</v>
      </c>
      <c r="B100" s="120">
        <v>683</v>
      </c>
      <c r="C100" s="125" t="s">
        <v>45</v>
      </c>
      <c r="D100" s="120" t="s">
        <v>785</v>
      </c>
      <c r="E100" s="106" t="s">
        <v>998</v>
      </c>
      <c r="F100" s="20" t="s">
        <v>19</v>
      </c>
      <c r="H100" s="18" t="s">
        <v>774</v>
      </c>
      <c r="I100" s="19">
        <f t="shared" ref="I100:I105" si="2">COUNTIF($D$99:$D$112,H100)</f>
        <v>0</v>
      </c>
    </row>
    <row r="101" spans="1:9" ht="36" customHeight="1" x14ac:dyDescent="0.25">
      <c r="A101" s="198" t="s">
        <v>890</v>
      </c>
      <c r="B101" s="121">
        <v>347</v>
      </c>
      <c r="C101" s="129" t="s">
        <v>43</v>
      </c>
      <c r="D101" s="121" t="str">
        <f>VLOOKUP(B101,Planilha2!$A$2:$F$305,6,0)</f>
        <v>TÉCNICO JUDICIÁRIO</v>
      </c>
      <c r="E101" s="106" t="s">
        <v>972</v>
      </c>
      <c r="F101" s="11" t="s">
        <v>5</v>
      </c>
      <c r="H101" s="17" t="s">
        <v>47</v>
      </c>
      <c r="I101" s="19">
        <f t="shared" si="2"/>
        <v>2</v>
      </c>
    </row>
    <row r="102" spans="1:9" ht="36" customHeight="1" x14ac:dyDescent="0.25">
      <c r="A102" s="200"/>
      <c r="B102" s="120">
        <v>825</v>
      </c>
      <c r="C102" s="125" t="s">
        <v>10</v>
      </c>
      <c r="D102" s="120" t="s">
        <v>9</v>
      </c>
      <c r="E102" s="56" t="s">
        <v>9</v>
      </c>
      <c r="F102" s="11" t="s">
        <v>5</v>
      </c>
      <c r="H102" s="17" t="s">
        <v>9</v>
      </c>
      <c r="I102" s="19">
        <f t="shared" si="2"/>
        <v>5</v>
      </c>
    </row>
    <row r="103" spans="1:9" ht="36" customHeight="1" x14ac:dyDescent="0.25">
      <c r="A103" s="176" t="s">
        <v>885</v>
      </c>
      <c r="B103" s="120">
        <v>901</v>
      </c>
      <c r="C103" s="125" t="s">
        <v>811</v>
      </c>
      <c r="D103" s="120" t="s">
        <v>785</v>
      </c>
      <c r="E103" s="56" t="s">
        <v>803</v>
      </c>
      <c r="F103" s="11" t="s">
        <v>19</v>
      </c>
      <c r="H103" s="18" t="s">
        <v>29</v>
      </c>
      <c r="I103" s="19">
        <f t="shared" si="2"/>
        <v>0</v>
      </c>
    </row>
    <row r="104" spans="1:9" ht="36" customHeight="1" x14ac:dyDescent="0.25">
      <c r="A104" s="176" t="s">
        <v>886</v>
      </c>
      <c r="B104" s="77">
        <v>935</v>
      </c>
      <c r="C104" s="136" t="s">
        <v>824</v>
      </c>
      <c r="D104" s="120" t="s">
        <v>785</v>
      </c>
      <c r="E104" s="56" t="s">
        <v>803</v>
      </c>
      <c r="F104" s="11" t="s">
        <v>19</v>
      </c>
      <c r="H104" s="18" t="s">
        <v>785</v>
      </c>
      <c r="I104" s="19">
        <f t="shared" si="2"/>
        <v>6</v>
      </c>
    </row>
    <row r="105" spans="1:9" ht="33" customHeight="1" x14ac:dyDescent="0.25">
      <c r="A105" s="105" t="s">
        <v>856</v>
      </c>
      <c r="B105" s="120">
        <v>64</v>
      </c>
      <c r="C105" s="125" t="s">
        <v>42</v>
      </c>
      <c r="D105" s="120" t="str">
        <f>VLOOKUP(B105,Planilha2!$A$2:$F$305,6,0)</f>
        <v>TÉCNICO JUDICIÁRIO</v>
      </c>
      <c r="E105" s="56" t="s">
        <v>969</v>
      </c>
      <c r="F105" s="11" t="s">
        <v>5</v>
      </c>
      <c r="H105" s="18" t="s">
        <v>784</v>
      </c>
      <c r="I105" s="19">
        <f t="shared" si="2"/>
        <v>0</v>
      </c>
    </row>
    <row r="106" spans="1:9" ht="33" customHeight="1" x14ac:dyDescent="0.25">
      <c r="A106" s="183" t="s">
        <v>887</v>
      </c>
      <c r="B106" s="121">
        <v>833</v>
      </c>
      <c r="C106" s="129" t="s">
        <v>1107</v>
      </c>
      <c r="D106" s="121" t="s">
        <v>785</v>
      </c>
      <c r="E106" s="106" t="s">
        <v>972</v>
      </c>
      <c r="F106" s="20" t="s">
        <v>25</v>
      </c>
      <c r="H106" s="18" t="s">
        <v>786</v>
      </c>
      <c r="I106" s="19">
        <f>SUM(I101:I105)</f>
        <v>13</v>
      </c>
    </row>
    <row r="107" spans="1:9" ht="33" customHeight="1" x14ac:dyDescent="0.25">
      <c r="A107" s="185" t="s">
        <v>888</v>
      </c>
      <c r="B107" s="120"/>
      <c r="C107" s="123" t="s">
        <v>1116</v>
      </c>
      <c r="D107" s="120"/>
      <c r="E107" s="56" t="s">
        <v>803</v>
      </c>
      <c r="F107" s="11"/>
    </row>
    <row r="108" spans="1:9" ht="33" customHeight="1" x14ac:dyDescent="0.25">
      <c r="A108" s="176" t="s">
        <v>889</v>
      </c>
      <c r="B108" s="120">
        <v>994</v>
      </c>
      <c r="C108" s="125" t="s">
        <v>934</v>
      </c>
      <c r="D108" s="120" t="s">
        <v>9</v>
      </c>
      <c r="E108" s="56" t="s">
        <v>803</v>
      </c>
      <c r="F108" s="11" t="s">
        <v>5</v>
      </c>
    </row>
    <row r="109" spans="1:9" ht="33" customHeight="1" x14ac:dyDescent="0.25">
      <c r="A109" s="198" t="s">
        <v>857</v>
      </c>
      <c r="B109" s="121">
        <v>881</v>
      </c>
      <c r="C109" s="129" t="s">
        <v>41</v>
      </c>
      <c r="D109" s="121" t="s">
        <v>47</v>
      </c>
      <c r="E109" s="106" t="s">
        <v>972</v>
      </c>
      <c r="F109" s="20" t="s">
        <v>5</v>
      </c>
    </row>
    <row r="110" spans="1:9" ht="33" customHeight="1" x14ac:dyDescent="0.25">
      <c r="A110" s="199"/>
      <c r="B110" s="120">
        <v>842</v>
      </c>
      <c r="C110" s="125" t="s">
        <v>131</v>
      </c>
      <c r="D110" s="120" t="str">
        <f>VLOOKUP(B110,Planilha2!$A$2:$F$305,6,0)</f>
        <v>ANALISTA JUDICIÁRIO</v>
      </c>
      <c r="E110" s="56" t="s">
        <v>47</v>
      </c>
      <c r="F110" s="11" t="s">
        <v>5</v>
      </c>
    </row>
    <row r="111" spans="1:9" ht="33" customHeight="1" x14ac:dyDescent="0.25">
      <c r="A111" s="200"/>
      <c r="B111" s="132">
        <v>965</v>
      </c>
      <c r="C111" s="137" t="s">
        <v>907</v>
      </c>
      <c r="D111" s="132" t="s">
        <v>9</v>
      </c>
      <c r="E111" s="56" t="s">
        <v>984</v>
      </c>
      <c r="F111" s="11" t="s">
        <v>5</v>
      </c>
    </row>
    <row r="112" spans="1:9" ht="33" customHeight="1" thickBot="1" x14ac:dyDescent="0.3">
      <c r="A112" s="176" t="s">
        <v>858</v>
      </c>
      <c r="B112" s="120">
        <v>893</v>
      </c>
      <c r="C112" s="125" t="s">
        <v>791</v>
      </c>
      <c r="D112" s="120" t="s">
        <v>785</v>
      </c>
      <c r="E112" s="56" t="s">
        <v>803</v>
      </c>
      <c r="F112" s="11" t="s">
        <v>19</v>
      </c>
    </row>
    <row r="113" spans="1:14" ht="33" customHeight="1" thickBot="1" x14ac:dyDescent="0.3">
      <c r="A113" s="192" t="s">
        <v>783</v>
      </c>
      <c r="B113" s="193"/>
      <c r="C113" s="193"/>
      <c r="D113" s="194"/>
      <c r="E113" s="152" t="s">
        <v>47</v>
      </c>
      <c r="F113" s="152">
        <f>COUNTIF($D$99:$D$112,E113)</f>
        <v>2</v>
      </c>
      <c r="J113" s="80"/>
      <c r="K113" s="60"/>
      <c r="L113" s="80"/>
      <c r="M113" s="80"/>
      <c r="N113" s="80"/>
    </row>
    <row r="114" spans="1:14" ht="33" customHeight="1" thickBot="1" x14ac:dyDescent="0.3">
      <c r="A114" s="154"/>
      <c r="B114" s="155"/>
      <c r="C114" s="155"/>
      <c r="D114" s="156"/>
      <c r="E114" s="152" t="s">
        <v>9</v>
      </c>
      <c r="F114" s="152">
        <f>COUNTIF(D99:D112,E114)</f>
        <v>5</v>
      </c>
    </row>
    <row r="115" spans="1:14" ht="33" customHeight="1" thickBot="1" x14ac:dyDescent="0.3">
      <c r="A115" s="195" t="s">
        <v>49</v>
      </c>
      <c r="B115" s="196"/>
      <c r="C115" s="196"/>
      <c r="D115" s="197"/>
      <c r="E115" s="152"/>
      <c r="F115" s="152">
        <f>COUNTA(F99:F112)</f>
        <v>13</v>
      </c>
    </row>
    <row r="116" spans="1:14" ht="33" customHeight="1" x14ac:dyDescent="0.25">
      <c r="A116" s="15"/>
    </row>
    <row r="117" spans="1:14" ht="33" customHeight="1" thickBot="1" x14ac:dyDescent="0.3">
      <c r="A117" s="15"/>
    </row>
    <row r="118" spans="1:14" ht="16.5" customHeight="1" x14ac:dyDescent="0.25">
      <c r="A118" s="209" t="s">
        <v>50</v>
      </c>
      <c r="B118" s="210"/>
      <c r="C118" s="210"/>
      <c r="D118" s="210"/>
      <c r="E118" s="210"/>
      <c r="F118" s="211"/>
    </row>
    <row r="119" spans="1:14" ht="24" customHeight="1" x14ac:dyDescent="0.25">
      <c r="A119" s="33" t="s">
        <v>1</v>
      </c>
      <c r="B119" s="118" t="s">
        <v>2</v>
      </c>
      <c r="C119" s="119" t="s">
        <v>3</v>
      </c>
      <c r="D119" s="119" t="s">
        <v>235</v>
      </c>
      <c r="E119" s="35" t="s">
        <v>4</v>
      </c>
      <c r="F119" s="36" t="s">
        <v>776</v>
      </c>
    </row>
    <row r="120" spans="1:14" ht="25.5" x14ac:dyDescent="0.25">
      <c r="A120" s="112" t="s">
        <v>51</v>
      </c>
      <c r="B120" s="121">
        <v>1007</v>
      </c>
      <c r="C120" s="124" t="s">
        <v>957</v>
      </c>
      <c r="D120" s="121" t="s">
        <v>785</v>
      </c>
      <c r="E120" s="106" t="s">
        <v>1028</v>
      </c>
      <c r="F120" s="20" t="s">
        <v>958</v>
      </c>
    </row>
    <row r="121" spans="1:14" ht="27" customHeight="1" x14ac:dyDescent="0.25">
      <c r="A121" s="112" t="s">
        <v>1066</v>
      </c>
      <c r="B121" s="121">
        <v>966</v>
      </c>
      <c r="C121" s="129" t="s">
        <v>928</v>
      </c>
      <c r="D121" s="121" t="s">
        <v>47</v>
      </c>
      <c r="E121" s="106" t="s">
        <v>982</v>
      </c>
      <c r="F121" s="20" t="s">
        <v>5</v>
      </c>
    </row>
    <row r="122" spans="1:14" ht="48" customHeight="1" x14ac:dyDescent="0.25">
      <c r="A122" s="111" t="s">
        <v>891</v>
      </c>
      <c r="B122" s="121">
        <v>95</v>
      </c>
      <c r="C122" s="129" t="s">
        <v>55</v>
      </c>
      <c r="D122" s="121" t="str">
        <f>VLOOKUP(B122,Planilha2!$A$2:$F$305,6,0)</f>
        <v>TÉCNICO JUDICIÁRIO</v>
      </c>
      <c r="E122" s="106" t="s">
        <v>982</v>
      </c>
      <c r="F122" s="20" t="s">
        <v>5</v>
      </c>
    </row>
    <row r="123" spans="1:14" ht="42" customHeight="1" x14ac:dyDescent="0.25">
      <c r="A123" s="107" t="s">
        <v>861</v>
      </c>
      <c r="B123" s="121">
        <v>673</v>
      </c>
      <c r="C123" s="129" t="s">
        <v>77</v>
      </c>
      <c r="D123" s="121" t="str">
        <f>VLOOKUP(B123,Planilha2!$A$2:$F$305,6,0)</f>
        <v>TÉCNICO JUDICIÁRIO</v>
      </c>
      <c r="E123" s="106" t="s">
        <v>972</v>
      </c>
      <c r="F123" s="20" t="s">
        <v>5</v>
      </c>
      <c r="H123" s="201" t="s">
        <v>787</v>
      </c>
      <c r="I123" s="202"/>
    </row>
    <row r="124" spans="1:14" ht="33" customHeight="1" x14ac:dyDescent="0.25">
      <c r="A124" s="198" t="s">
        <v>76</v>
      </c>
      <c r="B124" s="120">
        <v>999</v>
      </c>
      <c r="C124" s="125" t="s">
        <v>939</v>
      </c>
      <c r="D124" s="120" t="s">
        <v>785</v>
      </c>
      <c r="E124" s="56" t="s">
        <v>803</v>
      </c>
      <c r="F124" s="22" t="s">
        <v>19</v>
      </c>
      <c r="H124" s="18" t="s">
        <v>774</v>
      </c>
      <c r="I124" s="19">
        <f>COUNTIF($D$120:$D$147,H124)</f>
        <v>0</v>
      </c>
    </row>
    <row r="125" spans="1:14" ht="33" customHeight="1" x14ac:dyDescent="0.25">
      <c r="A125" s="200"/>
      <c r="B125" s="120">
        <v>957</v>
      </c>
      <c r="C125" s="125" t="s">
        <v>906</v>
      </c>
      <c r="D125" s="120" t="s">
        <v>9</v>
      </c>
      <c r="E125" s="56" t="s">
        <v>9</v>
      </c>
      <c r="F125" s="11" t="s">
        <v>5</v>
      </c>
      <c r="H125" s="17" t="s">
        <v>47</v>
      </c>
      <c r="I125" s="19">
        <f>COUNTIF($D$120:$D$148,H125)</f>
        <v>6</v>
      </c>
    </row>
    <row r="126" spans="1:14" ht="33" customHeight="1" x14ac:dyDescent="0.25">
      <c r="A126" s="107" t="s">
        <v>58</v>
      </c>
      <c r="B126" s="121">
        <v>950</v>
      </c>
      <c r="C126" s="129" t="s">
        <v>904</v>
      </c>
      <c r="D126" s="121" t="s">
        <v>785</v>
      </c>
      <c r="E126" s="106" t="s">
        <v>972</v>
      </c>
      <c r="F126" s="22" t="s">
        <v>19</v>
      </c>
      <c r="H126" s="17" t="s">
        <v>9</v>
      </c>
      <c r="I126" s="19">
        <f>COUNTIF($D$120:$D$148,H126)</f>
        <v>14</v>
      </c>
    </row>
    <row r="127" spans="1:14" ht="33" customHeight="1" x14ac:dyDescent="0.25">
      <c r="A127" s="198" t="s">
        <v>62</v>
      </c>
      <c r="B127" s="120">
        <v>949</v>
      </c>
      <c r="C127" s="131" t="s">
        <v>903</v>
      </c>
      <c r="D127" s="120" t="s">
        <v>785</v>
      </c>
      <c r="E127" s="56" t="s">
        <v>803</v>
      </c>
      <c r="F127" s="7" t="s">
        <v>19</v>
      </c>
      <c r="H127" s="18" t="s">
        <v>29</v>
      </c>
      <c r="I127" s="19">
        <f>COUNTIF($D$120:$D$148,H127)</f>
        <v>0</v>
      </c>
    </row>
    <row r="128" spans="1:14" ht="33" customHeight="1" x14ac:dyDescent="0.25">
      <c r="A128" s="199"/>
      <c r="B128" s="132">
        <v>814</v>
      </c>
      <c r="C128" s="137" t="s">
        <v>61</v>
      </c>
      <c r="D128" s="132" t="str">
        <f>VLOOKUP(B128,Planilha2!$A$2:$F$305,6,0)</f>
        <v>ANALISTA JUDICIÁRIO</v>
      </c>
      <c r="E128" s="40" t="s">
        <v>975</v>
      </c>
      <c r="F128" s="67" t="s">
        <v>5</v>
      </c>
      <c r="H128" s="18" t="s">
        <v>785</v>
      </c>
      <c r="I128" s="19">
        <f>COUNTIF($D$120:$D$148,H128)</f>
        <v>8</v>
      </c>
    </row>
    <row r="129" spans="1:9" ht="33" customHeight="1" x14ac:dyDescent="0.25">
      <c r="A129" s="200"/>
      <c r="B129" s="120">
        <v>339</v>
      </c>
      <c r="C129" s="125" t="s">
        <v>63</v>
      </c>
      <c r="D129" s="120" t="str">
        <f>VLOOKUP(B129,Planilha2!$A$2:$F$305,6,0)</f>
        <v>TÉCNICO JUDICIÁRIO</v>
      </c>
      <c r="E129" s="56" t="s">
        <v>9</v>
      </c>
      <c r="F129" s="11" t="s">
        <v>5</v>
      </c>
      <c r="H129" s="18" t="s">
        <v>784</v>
      </c>
      <c r="I129" s="19">
        <f>COUNTIF($D$120:$D$148,H129)</f>
        <v>0</v>
      </c>
    </row>
    <row r="130" spans="1:9" ht="31.5" customHeight="1" x14ac:dyDescent="0.25">
      <c r="A130" s="198" t="s">
        <v>65</v>
      </c>
      <c r="B130" s="120">
        <v>799</v>
      </c>
      <c r="C130" s="137" t="s">
        <v>69</v>
      </c>
      <c r="D130" s="132" t="s">
        <v>9</v>
      </c>
      <c r="E130" s="6" t="s">
        <v>803</v>
      </c>
      <c r="F130" s="11" t="s">
        <v>5</v>
      </c>
      <c r="H130" s="18" t="s">
        <v>786</v>
      </c>
      <c r="I130" s="19">
        <f>SUM(I124:I129)</f>
        <v>28</v>
      </c>
    </row>
    <row r="131" spans="1:9" ht="31.5" customHeight="1" x14ac:dyDescent="0.25">
      <c r="A131" s="199"/>
      <c r="B131" s="120">
        <v>817</v>
      </c>
      <c r="C131" s="131" t="s">
        <v>60</v>
      </c>
      <c r="D131" s="120" t="s">
        <v>9</v>
      </c>
      <c r="E131" s="40" t="s">
        <v>975</v>
      </c>
      <c r="F131" s="67" t="s">
        <v>5</v>
      </c>
    </row>
    <row r="132" spans="1:9" ht="33" customHeight="1" x14ac:dyDescent="0.25">
      <c r="A132" s="199"/>
      <c r="B132" s="132">
        <v>1001</v>
      </c>
      <c r="C132" s="137" t="s">
        <v>945</v>
      </c>
      <c r="D132" s="132" t="s">
        <v>9</v>
      </c>
      <c r="E132" s="40" t="s">
        <v>9</v>
      </c>
      <c r="F132" s="67" t="s">
        <v>5</v>
      </c>
    </row>
    <row r="133" spans="1:9" ht="33" customHeight="1" x14ac:dyDescent="0.25">
      <c r="A133" s="198" t="s">
        <v>67</v>
      </c>
      <c r="B133" s="120">
        <v>461</v>
      </c>
      <c r="C133" s="125" t="s">
        <v>68</v>
      </c>
      <c r="D133" s="120" t="str">
        <f>VLOOKUP(B133,Planilha2!$A$2:$F$305,6,0)</f>
        <v>ANALISTA JUDICIÁRIO</v>
      </c>
      <c r="E133" s="56" t="s">
        <v>803</v>
      </c>
      <c r="F133" s="11" t="s">
        <v>5</v>
      </c>
    </row>
    <row r="134" spans="1:9" ht="33" customHeight="1" x14ac:dyDescent="0.25">
      <c r="A134" s="199"/>
      <c r="B134" s="120">
        <v>1069</v>
      </c>
      <c r="C134" s="125" t="s">
        <v>1099</v>
      </c>
      <c r="D134" s="120" t="s">
        <v>47</v>
      </c>
      <c r="E134" s="56" t="s">
        <v>47</v>
      </c>
      <c r="F134" s="11" t="s">
        <v>5</v>
      </c>
    </row>
    <row r="135" spans="1:9" ht="33" customHeight="1" x14ac:dyDescent="0.25">
      <c r="A135" s="200"/>
      <c r="B135" s="120">
        <v>402</v>
      </c>
      <c r="C135" s="125" t="s">
        <v>64</v>
      </c>
      <c r="D135" s="120" t="str">
        <f>VLOOKUP(B135,Planilha2!$A$2:$F$305,6,0)</f>
        <v>TÉCNICO JUDICIÁRIO</v>
      </c>
      <c r="E135" s="56" t="s">
        <v>975</v>
      </c>
      <c r="F135" s="11" t="s">
        <v>5</v>
      </c>
    </row>
    <row r="136" spans="1:9" ht="33" customHeight="1" x14ac:dyDescent="0.25">
      <c r="A136" s="222" t="s">
        <v>860</v>
      </c>
      <c r="B136" s="132">
        <v>729</v>
      </c>
      <c r="C136" s="137" t="s">
        <v>56</v>
      </c>
      <c r="D136" s="132" t="s">
        <v>785</v>
      </c>
      <c r="E136" s="40" t="s">
        <v>988</v>
      </c>
      <c r="F136" s="11" t="s">
        <v>57</v>
      </c>
    </row>
    <row r="137" spans="1:9" ht="33" customHeight="1" x14ac:dyDescent="0.25">
      <c r="A137" s="223"/>
      <c r="B137" s="132">
        <v>989</v>
      </c>
      <c r="C137" s="137" t="s">
        <v>908</v>
      </c>
      <c r="D137" s="120" t="s">
        <v>47</v>
      </c>
      <c r="E137" s="56" t="s">
        <v>47</v>
      </c>
      <c r="F137" s="67" t="s">
        <v>5</v>
      </c>
    </row>
    <row r="138" spans="1:9" ht="33" customHeight="1" x14ac:dyDescent="0.25">
      <c r="A138" s="223"/>
      <c r="B138" s="132">
        <v>959</v>
      </c>
      <c r="C138" s="137" t="s">
        <v>909</v>
      </c>
      <c r="D138" s="132" t="s">
        <v>9</v>
      </c>
      <c r="E138" s="40" t="s">
        <v>9</v>
      </c>
      <c r="F138" s="67" t="s">
        <v>5</v>
      </c>
    </row>
    <row r="139" spans="1:9" ht="33" customHeight="1" x14ac:dyDescent="0.25">
      <c r="A139" s="224"/>
      <c r="B139" s="120">
        <v>958</v>
      </c>
      <c r="C139" s="125" t="s">
        <v>910</v>
      </c>
      <c r="D139" s="120" t="s">
        <v>47</v>
      </c>
      <c r="E139" s="56" t="s">
        <v>47</v>
      </c>
      <c r="F139" s="67" t="s">
        <v>5</v>
      </c>
    </row>
    <row r="140" spans="1:9" ht="33" customHeight="1" x14ac:dyDescent="0.25">
      <c r="A140" s="198" t="s">
        <v>859</v>
      </c>
      <c r="B140" s="121">
        <v>382</v>
      </c>
      <c r="C140" s="129" t="s">
        <v>75</v>
      </c>
      <c r="D140" s="120" t="s">
        <v>9</v>
      </c>
      <c r="E140" s="106" t="s">
        <v>972</v>
      </c>
      <c r="F140" s="83" t="s">
        <v>5</v>
      </c>
    </row>
    <row r="141" spans="1:9" ht="33" customHeight="1" x14ac:dyDescent="0.25">
      <c r="A141" s="200"/>
      <c r="B141" s="120">
        <v>1042</v>
      </c>
      <c r="C141" s="131" t="s">
        <v>1023</v>
      </c>
      <c r="D141" s="132" t="s">
        <v>9</v>
      </c>
      <c r="E141" s="40" t="s">
        <v>9</v>
      </c>
      <c r="F141" s="67" t="s">
        <v>5</v>
      </c>
    </row>
    <row r="142" spans="1:9" ht="33" customHeight="1" x14ac:dyDescent="0.25">
      <c r="A142" s="190" t="s">
        <v>1121</v>
      </c>
      <c r="B142" s="120"/>
      <c r="C142" s="123" t="s">
        <v>1045</v>
      </c>
      <c r="D142" s="132"/>
      <c r="E142" s="56" t="s">
        <v>803</v>
      </c>
      <c r="F142" s="67"/>
    </row>
    <row r="143" spans="1:9" ht="33" customHeight="1" x14ac:dyDescent="0.25">
      <c r="A143" s="198" t="s">
        <v>71</v>
      </c>
      <c r="B143" s="120">
        <v>740</v>
      </c>
      <c r="C143" s="125" t="s">
        <v>70</v>
      </c>
      <c r="D143" s="120" t="s">
        <v>785</v>
      </c>
      <c r="E143" s="56" t="s">
        <v>803</v>
      </c>
      <c r="F143" s="11" t="s">
        <v>19</v>
      </c>
    </row>
    <row r="144" spans="1:9" ht="33" customHeight="1" x14ac:dyDescent="0.25">
      <c r="A144" s="200"/>
      <c r="B144" s="120">
        <v>947</v>
      </c>
      <c r="C144" s="125" t="s">
        <v>883</v>
      </c>
      <c r="D144" s="120" t="s">
        <v>785</v>
      </c>
      <c r="E144" s="56" t="s">
        <v>975</v>
      </c>
      <c r="F144" s="11" t="s">
        <v>19</v>
      </c>
    </row>
    <row r="145" spans="1:9" ht="33" customHeight="1" x14ac:dyDescent="0.25">
      <c r="A145" s="198" t="s">
        <v>74</v>
      </c>
      <c r="B145" s="120">
        <v>457</v>
      </c>
      <c r="C145" s="125" t="s">
        <v>72</v>
      </c>
      <c r="D145" s="120" t="str">
        <f>VLOOKUP(B145,Planilha2!$A$2:$F$305,6,0)</f>
        <v>TÉCNICO JUDICIÁRIO</v>
      </c>
      <c r="E145" s="56" t="s">
        <v>803</v>
      </c>
      <c r="F145" s="11" t="s">
        <v>5</v>
      </c>
    </row>
    <row r="146" spans="1:9" ht="33" customHeight="1" x14ac:dyDescent="0.25">
      <c r="A146" s="200"/>
      <c r="B146" s="120">
        <v>1002</v>
      </c>
      <c r="C146" s="125" t="s">
        <v>946</v>
      </c>
      <c r="D146" s="132" t="s">
        <v>9</v>
      </c>
      <c r="E146" s="40" t="s">
        <v>9</v>
      </c>
      <c r="F146" s="67" t="s">
        <v>5</v>
      </c>
    </row>
    <row r="147" spans="1:9" ht="33" customHeight="1" x14ac:dyDescent="0.25">
      <c r="A147" s="107" t="s">
        <v>862</v>
      </c>
      <c r="B147" s="121">
        <v>646</v>
      </c>
      <c r="C147" s="129" t="s">
        <v>52</v>
      </c>
      <c r="D147" s="121" t="s">
        <v>785</v>
      </c>
      <c r="E147" s="106" t="s">
        <v>972</v>
      </c>
      <c r="F147" s="20" t="s">
        <v>19</v>
      </c>
    </row>
    <row r="148" spans="1:9" ht="33" customHeight="1" thickBot="1" x14ac:dyDescent="0.3">
      <c r="A148" s="104" t="s">
        <v>863</v>
      </c>
      <c r="B148" s="120">
        <v>955</v>
      </c>
      <c r="C148" s="125" t="s">
        <v>905</v>
      </c>
      <c r="D148" s="120" t="s">
        <v>9</v>
      </c>
      <c r="E148" s="56" t="s">
        <v>803</v>
      </c>
      <c r="F148" s="11" t="s">
        <v>5</v>
      </c>
    </row>
    <row r="149" spans="1:9" ht="33" customHeight="1" thickBot="1" x14ac:dyDescent="0.3">
      <c r="A149" s="192" t="s">
        <v>783</v>
      </c>
      <c r="B149" s="193"/>
      <c r="C149" s="193"/>
      <c r="D149" s="194"/>
      <c r="E149" s="152" t="s">
        <v>47</v>
      </c>
      <c r="F149" s="152">
        <f>COUNTIF(D120:D148,E149)</f>
        <v>6</v>
      </c>
    </row>
    <row r="150" spans="1:9" ht="33" customHeight="1" thickBot="1" x14ac:dyDescent="0.3">
      <c r="A150" s="154"/>
      <c r="B150" s="155"/>
      <c r="C150" s="155"/>
      <c r="D150" s="156"/>
      <c r="E150" s="152" t="s">
        <v>9</v>
      </c>
      <c r="F150" s="152">
        <f>COUNTIF(D120:D148,E150)</f>
        <v>14</v>
      </c>
    </row>
    <row r="151" spans="1:9" ht="33" customHeight="1" thickBot="1" x14ac:dyDescent="0.3">
      <c r="A151" s="195" t="s">
        <v>78</v>
      </c>
      <c r="B151" s="196"/>
      <c r="C151" s="196"/>
      <c r="D151" s="197"/>
      <c r="E151" s="152"/>
      <c r="F151" s="152">
        <f>COUNTA(F120:F148)</f>
        <v>28</v>
      </c>
    </row>
    <row r="152" spans="1:9" ht="33" customHeight="1" thickBot="1" x14ac:dyDescent="0.3"/>
    <row r="153" spans="1:9" ht="33" customHeight="1" x14ac:dyDescent="0.25">
      <c r="A153" s="209" t="s">
        <v>801</v>
      </c>
      <c r="B153" s="210"/>
      <c r="C153" s="210"/>
      <c r="D153" s="210"/>
      <c r="E153" s="210"/>
      <c r="F153" s="211"/>
      <c r="H153" s="201" t="s">
        <v>787</v>
      </c>
      <c r="I153" s="202"/>
    </row>
    <row r="154" spans="1:9" ht="33" customHeight="1" x14ac:dyDescent="0.25">
      <c r="A154" s="33" t="s">
        <v>1</v>
      </c>
      <c r="B154" s="118" t="s">
        <v>2</v>
      </c>
      <c r="C154" s="119" t="s">
        <v>3</v>
      </c>
      <c r="D154" s="119" t="s">
        <v>235</v>
      </c>
      <c r="E154" s="35" t="s">
        <v>4</v>
      </c>
      <c r="F154" s="36" t="s">
        <v>776</v>
      </c>
      <c r="H154" s="18" t="s">
        <v>774</v>
      </c>
      <c r="I154" s="19">
        <f t="shared" ref="I154:I159" si="3">COUNTIF($D$155:$D$157,H154)</f>
        <v>0</v>
      </c>
    </row>
    <row r="155" spans="1:9" ht="33" customHeight="1" x14ac:dyDescent="0.25">
      <c r="A155" s="107" t="s">
        <v>801</v>
      </c>
      <c r="B155" s="121">
        <v>577</v>
      </c>
      <c r="C155" s="129" t="s">
        <v>80</v>
      </c>
      <c r="D155" s="121" t="s">
        <v>785</v>
      </c>
      <c r="E155" s="106" t="s">
        <v>989</v>
      </c>
      <c r="F155" s="20" t="s">
        <v>19</v>
      </c>
      <c r="H155" s="17" t="s">
        <v>47</v>
      </c>
      <c r="I155" s="19">
        <f t="shared" si="3"/>
        <v>0</v>
      </c>
    </row>
    <row r="156" spans="1:9" ht="33" customHeight="1" x14ac:dyDescent="0.25">
      <c r="A156" s="112" t="s">
        <v>810</v>
      </c>
      <c r="B156" s="121">
        <v>503</v>
      </c>
      <c r="C156" s="129" t="s">
        <v>118</v>
      </c>
      <c r="D156" s="121" t="str">
        <f>VLOOKUP(B156,Planilha2!$A$2:$F$305,6,0)</f>
        <v>TÉCNICO JUDICIÁRIO</v>
      </c>
      <c r="E156" s="106" t="s">
        <v>990</v>
      </c>
      <c r="F156" s="20" t="s">
        <v>5</v>
      </c>
      <c r="H156" s="17" t="s">
        <v>9</v>
      </c>
      <c r="I156" s="19">
        <f t="shared" si="3"/>
        <v>2</v>
      </c>
    </row>
    <row r="157" spans="1:9" ht="33" customHeight="1" thickBot="1" x14ac:dyDescent="0.3">
      <c r="A157" s="112" t="s">
        <v>1067</v>
      </c>
      <c r="B157" s="121">
        <v>844</v>
      </c>
      <c r="C157" s="129" t="s">
        <v>100</v>
      </c>
      <c r="D157" s="121" t="s">
        <v>9</v>
      </c>
      <c r="E157" s="106" t="s">
        <v>998</v>
      </c>
      <c r="F157" s="20" t="s">
        <v>5</v>
      </c>
      <c r="H157" s="18" t="s">
        <v>29</v>
      </c>
      <c r="I157" s="19">
        <f t="shared" si="3"/>
        <v>0</v>
      </c>
    </row>
    <row r="158" spans="1:9" ht="33" customHeight="1" thickBot="1" x14ac:dyDescent="0.3">
      <c r="A158" s="192" t="s">
        <v>783</v>
      </c>
      <c r="B158" s="193"/>
      <c r="C158" s="193"/>
      <c r="D158" s="194"/>
      <c r="E158" s="152" t="s">
        <v>47</v>
      </c>
      <c r="F158" s="152">
        <f>COUNTIF(D155:D157,E158)</f>
        <v>0</v>
      </c>
      <c r="H158" s="18" t="s">
        <v>785</v>
      </c>
      <c r="I158" s="19">
        <f t="shared" si="3"/>
        <v>1</v>
      </c>
    </row>
    <row r="159" spans="1:9" ht="33" customHeight="1" thickBot="1" x14ac:dyDescent="0.3">
      <c r="A159" s="154"/>
      <c r="B159" s="155"/>
      <c r="C159" s="155"/>
      <c r="D159" s="156"/>
      <c r="E159" s="152" t="s">
        <v>9</v>
      </c>
      <c r="F159" s="152">
        <f>COUNTIF(D155:D157,E159)</f>
        <v>2</v>
      </c>
      <c r="H159" s="18" t="s">
        <v>784</v>
      </c>
      <c r="I159" s="19">
        <f t="shared" si="3"/>
        <v>0</v>
      </c>
    </row>
    <row r="160" spans="1:9" ht="37.5" customHeight="1" thickBot="1" x14ac:dyDescent="0.3">
      <c r="A160" s="195" t="s">
        <v>948</v>
      </c>
      <c r="B160" s="196"/>
      <c r="C160" s="196"/>
      <c r="D160" s="197"/>
      <c r="E160" s="152"/>
      <c r="F160" s="152">
        <f>COUNTA(F155:F157)</f>
        <v>3</v>
      </c>
      <c r="H160" s="18" t="s">
        <v>786</v>
      </c>
      <c r="I160" s="19">
        <f>SUM(I154:I159)</f>
        <v>3</v>
      </c>
    </row>
    <row r="161" spans="1:9" ht="33" customHeight="1" x14ac:dyDescent="0.25">
      <c r="A161" s="48"/>
      <c r="B161" s="81"/>
      <c r="C161" s="81"/>
      <c r="D161" s="81"/>
      <c r="E161" s="42"/>
      <c r="F161" s="42"/>
    </row>
    <row r="162" spans="1:9" ht="13.5" customHeight="1" thickBot="1" x14ac:dyDescent="0.3">
      <c r="A162" s="48"/>
      <c r="B162" s="81"/>
      <c r="C162" s="81"/>
      <c r="D162" s="81"/>
      <c r="E162" s="42"/>
      <c r="F162" s="42"/>
    </row>
    <row r="163" spans="1:9" ht="31.5" customHeight="1" x14ac:dyDescent="0.25">
      <c r="A163" s="209" t="s">
        <v>79</v>
      </c>
      <c r="B163" s="210"/>
      <c r="C163" s="210"/>
      <c r="D163" s="210"/>
      <c r="E163" s="210"/>
      <c r="F163" s="211"/>
    </row>
    <row r="164" spans="1:9" ht="28.5" customHeight="1" x14ac:dyDescent="0.25">
      <c r="A164" s="33" t="s">
        <v>1</v>
      </c>
      <c r="B164" s="118" t="s">
        <v>2</v>
      </c>
      <c r="C164" s="119" t="s">
        <v>3</v>
      </c>
      <c r="D164" s="119" t="s">
        <v>235</v>
      </c>
      <c r="E164" s="35" t="s">
        <v>4</v>
      </c>
      <c r="F164" s="36" t="s">
        <v>776</v>
      </c>
    </row>
    <row r="165" spans="1:9" ht="33" customHeight="1" x14ac:dyDescent="0.25">
      <c r="A165" s="112" t="s">
        <v>79</v>
      </c>
      <c r="B165" s="121">
        <v>658</v>
      </c>
      <c r="C165" s="129" t="s">
        <v>88</v>
      </c>
      <c r="D165" s="121" t="s">
        <v>785</v>
      </c>
      <c r="E165" s="106" t="s">
        <v>971</v>
      </c>
      <c r="F165" s="20" t="s">
        <v>89</v>
      </c>
    </row>
    <row r="166" spans="1:9" ht="33" customHeight="1" x14ac:dyDescent="0.25">
      <c r="A166" s="112" t="s">
        <v>1069</v>
      </c>
      <c r="B166" s="121">
        <v>309</v>
      </c>
      <c r="C166" s="129" t="s">
        <v>81</v>
      </c>
      <c r="D166" s="121" t="str">
        <f>VLOOKUP(B166,Planilha2!$A$2:$F$305,6,0)</f>
        <v>TÉCNICO JUDICIÁRIO</v>
      </c>
      <c r="E166" s="106" t="s">
        <v>998</v>
      </c>
      <c r="F166" s="20" t="s">
        <v>5</v>
      </c>
      <c r="H166" s="201" t="s">
        <v>787</v>
      </c>
      <c r="I166" s="202"/>
    </row>
    <row r="167" spans="1:9" ht="33" customHeight="1" x14ac:dyDescent="0.25">
      <c r="A167" s="112" t="s">
        <v>802</v>
      </c>
      <c r="B167" s="120">
        <v>874</v>
      </c>
      <c r="C167" s="125" t="s">
        <v>1034</v>
      </c>
      <c r="D167" s="120" t="s">
        <v>9</v>
      </c>
      <c r="E167" s="106" t="s">
        <v>972</v>
      </c>
      <c r="F167" s="20" t="s">
        <v>5</v>
      </c>
      <c r="H167" s="18" t="s">
        <v>774</v>
      </c>
      <c r="I167" s="19">
        <f t="shared" ref="I167:I172" si="4">COUNTIF($D$165:$D$184,H167)</f>
        <v>0</v>
      </c>
    </row>
    <row r="168" spans="1:9" ht="33" customHeight="1" x14ac:dyDescent="0.25">
      <c r="A168" s="176" t="s">
        <v>825</v>
      </c>
      <c r="B168" s="120">
        <v>601</v>
      </c>
      <c r="C168" s="125" t="s">
        <v>86</v>
      </c>
      <c r="D168" s="120" t="str">
        <f>VLOOKUP(B168,Planilha2!$A$2:$F$305,6,0)</f>
        <v>ANALISTA JUDICIÁRIO</v>
      </c>
      <c r="E168" s="56" t="s">
        <v>803</v>
      </c>
      <c r="F168" s="11" t="s">
        <v>5</v>
      </c>
      <c r="G168" s="42"/>
      <c r="H168" s="17" t="s">
        <v>47</v>
      </c>
      <c r="I168" s="19">
        <f t="shared" si="4"/>
        <v>2</v>
      </c>
    </row>
    <row r="169" spans="1:9" ht="33" customHeight="1" x14ac:dyDescent="0.25">
      <c r="A169" s="176" t="s">
        <v>804</v>
      </c>
      <c r="B169" s="120">
        <v>216</v>
      </c>
      <c r="C169" s="125" t="s">
        <v>83</v>
      </c>
      <c r="D169" s="120" t="str">
        <f>VLOOKUP(B169,Planilha2!$A$2:$F$305,6,0)</f>
        <v>TÉCNICO JUDICIÁRIO</v>
      </c>
      <c r="E169" s="56" t="s">
        <v>803</v>
      </c>
      <c r="F169" s="11" t="s">
        <v>5</v>
      </c>
      <c r="H169" s="17" t="s">
        <v>9</v>
      </c>
      <c r="I169" s="19">
        <f t="shared" si="4"/>
        <v>8</v>
      </c>
    </row>
    <row r="170" spans="1:9" ht="33" customHeight="1" x14ac:dyDescent="0.25">
      <c r="A170" s="172" t="s">
        <v>82</v>
      </c>
      <c r="B170" s="120">
        <v>468</v>
      </c>
      <c r="C170" s="125" t="s">
        <v>73</v>
      </c>
      <c r="D170" s="120" t="str">
        <f>VLOOKUP(B170,Planilha2!$A$2:$F$305,6,0)</f>
        <v>TÉCNICO JUDICIÁRIO</v>
      </c>
      <c r="E170" s="56" t="s">
        <v>969</v>
      </c>
      <c r="F170" s="11" t="s">
        <v>5</v>
      </c>
      <c r="H170" s="18" t="s">
        <v>29</v>
      </c>
      <c r="I170" s="19">
        <f t="shared" si="4"/>
        <v>1</v>
      </c>
    </row>
    <row r="171" spans="1:9" ht="25.5" customHeight="1" x14ac:dyDescent="0.25">
      <c r="A171" s="198" t="s">
        <v>892</v>
      </c>
      <c r="B171" s="121">
        <v>878</v>
      </c>
      <c r="C171" s="129" t="s">
        <v>84</v>
      </c>
      <c r="D171" s="121" t="s">
        <v>29</v>
      </c>
      <c r="E171" s="106" t="s">
        <v>991</v>
      </c>
      <c r="F171" s="20" t="s">
        <v>29</v>
      </c>
      <c r="H171" s="18" t="s">
        <v>785</v>
      </c>
      <c r="I171" s="19">
        <f t="shared" si="4"/>
        <v>6</v>
      </c>
    </row>
    <row r="172" spans="1:9" ht="30" customHeight="1" x14ac:dyDescent="0.25">
      <c r="A172" s="200"/>
      <c r="B172" s="138">
        <v>273</v>
      </c>
      <c r="C172" s="139" t="s">
        <v>1079</v>
      </c>
      <c r="D172" s="138" t="str">
        <f>VLOOKUP(B172,Planilha2!$A$2:$F$305,6,0)</f>
        <v>ANALISTA JUDICIÁRIO</v>
      </c>
      <c r="E172" s="113" t="s">
        <v>975</v>
      </c>
      <c r="F172" s="11" t="s">
        <v>5</v>
      </c>
      <c r="H172" s="18" t="s">
        <v>784</v>
      </c>
      <c r="I172" s="19">
        <f t="shared" si="4"/>
        <v>0</v>
      </c>
    </row>
    <row r="173" spans="1:9" ht="24.75" customHeight="1" x14ac:dyDescent="0.25">
      <c r="A173" s="176" t="s">
        <v>809</v>
      </c>
      <c r="B173" s="120">
        <v>1028</v>
      </c>
      <c r="C173" s="131" t="s">
        <v>1013</v>
      </c>
      <c r="D173" s="122" t="s">
        <v>785</v>
      </c>
      <c r="E173" s="56" t="s">
        <v>803</v>
      </c>
      <c r="F173" s="11" t="s">
        <v>19</v>
      </c>
      <c r="H173" s="18" t="s">
        <v>786</v>
      </c>
      <c r="I173" s="19">
        <f>SUM(I167:I172)</f>
        <v>17</v>
      </c>
    </row>
    <row r="174" spans="1:9" ht="26.25" customHeight="1" x14ac:dyDescent="0.25">
      <c r="A174" s="198" t="s">
        <v>913</v>
      </c>
      <c r="B174" s="120">
        <v>660</v>
      </c>
      <c r="C174" s="125" t="s">
        <v>85</v>
      </c>
      <c r="D174" s="120" t="s">
        <v>785</v>
      </c>
      <c r="E174" s="56" t="s">
        <v>803</v>
      </c>
      <c r="F174" s="11" t="s">
        <v>19</v>
      </c>
    </row>
    <row r="175" spans="1:9" ht="33" customHeight="1" x14ac:dyDescent="0.25">
      <c r="A175" s="200"/>
      <c r="B175" s="120">
        <v>712</v>
      </c>
      <c r="C175" s="125" t="s">
        <v>914</v>
      </c>
      <c r="D175" s="120" t="s">
        <v>9</v>
      </c>
      <c r="E175" s="56" t="s">
        <v>9</v>
      </c>
      <c r="F175" s="11" t="s">
        <v>5</v>
      </c>
    </row>
    <row r="176" spans="1:9" ht="33" customHeight="1" x14ac:dyDescent="0.25">
      <c r="A176" s="79" t="s">
        <v>87</v>
      </c>
      <c r="B176" s="121">
        <v>659</v>
      </c>
      <c r="C176" s="129" t="s">
        <v>95</v>
      </c>
      <c r="D176" s="121" t="s">
        <v>785</v>
      </c>
      <c r="E176" s="106" t="s">
        <v>972</v>
      </c>
      <c r="F176" s="20" t="s">
        <v>19</v>
      </c>
    </row>
    <row r="177" spans="1:9" ht="33" customHeight="1" x14ac:dyDescent="0.25">
      <c r="A177" s="198" t="s">
        <v>90</v>
      </c>
      <c r="B177" s="120">
        <v>943</v>
      </c>
      <c r="C177" s="131" t="s">
        <v>830</v>
      </c>
      <c r="D177" s="120" t="s">
        <v>785</v>
      </c>
      <c r="E177" s="56" t="s">
        <v>803</v>
      </c>
      <c r="F177" s="11" t="s">
        <v>19</v>
      </c>
    </row>
    <row r="178" spans="1:9" ht="33" customHeight="1" x14ac:dyDescent="0.25">
      <c r="A178" s="200"/>
      <c r="B178" s="120">
        <v>1062</v>
      </c>
      <c r="C178" s="131" t="s">
        <v>1052</v>
      </c>
      <c r="D178" s="120" t="s">
        <v>9</v>
      </c>
      <c r="E178" s="56" t="s">
        <v>975</v>
      </c>
      <c r="F178" s="11" t="s">
        <v>5</v>
      </c>
    </row>
    <row r="179" spans="1:9" ht="33" customHeight="1" x14ac:dyDescent="0.25">
      <c r="A179" s="217" t="s">
        <v>92</v>
      </c>
      <c r="B179" s="120">
        <v>451</v>
      </c>
      <c r="C179" s="125" t="s">
        <v>93</v>
      </c>
      <c r="D179" s="120" t="str">
        <f>VLOOKUP(B179,Planilha2!$A$2:$F$305,6,0)</f>
        <v>TÉCNICO JUDICIÁRIO</v>
      </c>
      <c r="E179" s="56" t="s">
        <v>803</v>
      </c>
      <c r="F179" s="11" t="s">
        <v>5</v>
      </c>
    </row>
    <row r="180" spans="1:9" ht="33" customHeight="1" x14ac:dyDescent="0.25">
      <c r="A180" s="217"/>
      <c r="B180" s="120">
        <v>219</v>
      </c>
      <c r="C180" s="125" t="s">
        <v>94</v>
      </c>
      <c r="D180" s="120" t="str">
        <f>VLOOKUP(B180,Planilha2!$A$2:$F$305,6,0)</f>
        <v>TÉCNICO JUDICIÁRIO</v>
      </c>
      <c r="E180" s="56" t="s">
        <v>975</v>
      </c>
      <c r="F180" s="11" t="s">
        <v>5</v>
      </c>
    </row>
    <row r="181" spans="1:9" ht="33" customHeight="1" x14ac:dyDescent="0.25">
      <c r="A181" s="107" t="s">
        <v>1070</v>
      </c>
      <c r="B181" s="120">
        <v>967</v>
      </c>
      <c r="C181" s="131" t="s">
        <v>920</v>
      </c>
      <c r="D181" s="120" t="s">
        <v>785</v>
      </c>
      <c r="E181" s="106" t="s">
        <v>1071</v>
      </c>
      <c r="F181" s="7" t="s">
        <v>19</v>
      </c>
    </row>
    <row r="182" spans="1:9" ht="24.75" customHeight="1" x14ac:dyDescent="0.25">
      <c r="A182" s="198" t="s">
        <v>805</v>
      </c>
      <c r="B182" s="120"/>
      <c r="C182" s="123" t="s">
        <v>1045</v>
      </c>
      <c r="D182" s="120"/>
      <c r="E182" s="56" t="s">
        <v>803</v>
      </c>
      <c r="F182" s="7"/>
    </row>
    <row r="183" spans="1:9" ht="33" hidden="1" customHeight="1" x14ac:dyDescent="0.25">
      <c r="A183" s="200"/>
      <c r="B183" s="120"/>
      <c r="C183" s="123" t="s">
        <v>1045</v>
      </c>
      <c r="D183" s="120"/>
      <c r="E183" s="56"/>
      <c r="F183" s="11"/>
    </row>
    <row r="184" spans="1:9" ht="33" customHeight="1" thickBot="1" x14ac:dyDescent="0.3">
      <c r="A184" s="174" t="s">
        <v>806</v>
      </c>
      <c r="B184" s="120"/>
      <c r="C184" s="123" t="s">
        <v>1045</v>
      </c>
      <c r="D184" s="120"/>
      <c r="E184" s="56" t="s">
        <v>803</v>
      </c>
      <c r="F184" s="11"/>
    </row>
    <row r="185" spans="1:9" ht="33" customHeight="1" thickBot="1" x14ac:dyDescent="0.3">
      <c r="A185" s="192" t="s">
        <v>783</v>
      </c>
      <c r="B185" s="193"/>
      <c r="C185" s="193"/>
      <c r="D185" s="194"/>
      <c r="E185" s="152" t="s">
        <v>47</v>
      </c>
      <c r="F185" s="152">
        <f>COUNTIF(D155:D184,E185)</f>
        <v>2</v>
      </c>
    </row>
    <row r="186" spans="1:9" ht="33" customHeight="1" thickBot="1" x14ac:dyDescent="0.3">
      <c r="A186" s="154"/>
      <c r="B186" s="155"/>
      <c r="C186" s="155"/>
      <c r="D186" s="156"/>
      <c r="E186" s="152" t="s">
        <v>9</v>
      </c>
      <c r="F186" s="152">
        <f>COUNTIF(D165:D184,E186)</f>
        <v>8</v>
      </c>
    </row>
    <row r="187" spans="1:9" ht="33" customHeight="1" thickBot="1" x14ac:dyDescent="0.3">
      <c r="A187" s="195" t="s">
        <v>956</v>
      </c>
      <c r="B187" s="196"/>
      <c r="C187" s="196"/>
      <c r="D187" s="197"/>
      <c r="E187" s="152"/>
      <c r="F187" s="152">
        <f>COUNTA(F165:F184)</f>
        <v>17</v>
      </c>
    </row>
    <row r="189" spans="1:9" ht="33" customHeight="1" thickBot="1" x14ac:dyDescent="0.3">
      <c r="A189" s="15"/>
    </row>
    <row r="190" spans="1:9" ht="33" customHeight="1" x14ac:dyDescent="0.25">
      <c r="A190" s="209" t="s">
        <v>893</v>
      </c>
      <c r="B190" s="210"/>
      <c r="C190" s="210"/>
      <c r="D190" s="210"/>
      <c r="E190" s="210"/>
      <c r="F190" s="211"/>
      <c r="H190" s="201" t="s">
        <v>787</v>
      </c>
      <c r="I190" s="202"/>
    </row>
    <row r="191" spans="1:9" ht="33" customHeight="1" x14ac:dyDescent="0.25">
      <c r="A191" s="33" t="s">
        <v>1</v>
      </c>
      <c r="B191" s="118" t="s">
        <v>2</v>
      </c>
      <c r="C191" s="119" t="s">
        <v>3</v>
      </c>
      <c r="D191" s="119" t="s">
        <v>235</v>
      </c>
      <c r="E191" s="35" t="s">
        <v>4</v>
      </c>
      <c r="F191" s="36" t="s">
        <v>776</v>
      </c>
      <c r="H191" s="18" t="s">
        <v>774</v>
      </c>
      <c r="I191" s="19">
        <f t="shared" ref="I191:I196" si="5">COUNTIF($D$192:$D$197,H191)</f>
        <v>0</v>
      </c>
    </row>
    <row r="192" spans="1:9" ht="33" customHeight="1" x14ac:dyDescent="0.25">
      <c r="A192" s="112" t="s">
        <v>794</v>
      </c>
      <c r="B192" s="121">
        <v>286</v>
      </c>
      <c r="C192" s="129" t="s">
        <v>170</v>
      </c>
      <c r="D192" s="121" t="str">
        <f>VLOOKUP(B192,Planilha2!$A$2:$F$305,6,0)</f>
        <v>ANALISTA JUDICIÁRIO</v>
      </c>
      <c r="E192" s="106" t="s">
        <v>971</v>
      </c>
      <c r="F192" s="20" t="s">
        <v>5</v>
      </c>
      <c r="H192" s="17" t="s">
        <v>47</v>
      </c>
      <c r="I192" s="19">
        <f t="shared" si="5"/>
        <v>2</v>
      </c>
    </row>
    <row r="193" spans="1:9" ht="33" customHeight="1" x14ac:dyDescent="0.25">
      <c r="A193" s="112" t="s">
        <v>1072</v>
      </c>
      <c r="B193" s="120">
        <v>973</v>
      </c>
      <c r="C193" s="131" t="s">
        <v>921</v>
      </c>
      <c r="D193" s="120" t="s">
        <v>785</v>
      </c>
      <c r="E193" s="106" t="s">
        <v>1068</v>
      </c>
      <c r="F193" s="20" t="s">
        <v>19</v>
      </c>
      <c r="H193" s="17" t="s">
        <v>9</v>
      </c>
      <c r="I193" s="19">
        <f t="shared" si="5"/>
        <v>3</v>
      </c>
    </row>
    <row r="194" spans="1:9" ht="33" customHeight="1" x14ac:dyDescent="0.25">
      <c r="A194" s="112" t="s">
        <v>797</v>
      </c>
      <c r="B194" s="121">
        <v>544</v>
      </c>
      <c r="C194" s="129" t="s">
        <v>798</v>
      </c>
      <c r="D194" s="121" t="s">
        <v>47</v>
      </c>
      <c r="E194" s="106" t="s">
        <v>972</v>
      </c>
      <c r="F194" s="20" t="s">
        <v>5</v>
      </c>
      <c r="H194" s="68" t="s">
        <v>29</v>
      </c>
      <c r="I194" s="57">
        <f t="shared" si="5"/>
        <v>0</v>
      </c>
    </row>
    <row r="195" spans="1:9" ht="33" customHeight="1" x14ac:dyDescent="0.25">
      <c r="A195" s="174" t="s">
        <v>796</v>
      </c>
      <c r="B195" s="120">
        <v>275</v>
      </c>
      <c r="C195" s="125" t="s">
        <v>172</v>
      </c>
      <c r="D195" s="120" t="str">
        <f>VLOOKUP(B195,Planilha2!$A$2:$F$305,6,0)</f>
        <v>TÉCNICO JUDICIÁRIO</v>
      </c>
      <c r="E195" s="56" t="s">
        <v>803</v>
      </c>
      <c r="F195" s="11" t="s">
        <v>5</v>
      </c>
      <c r="H195" s="18" t="s">
        <v>785</v>
      </c>
      <c r="I195" s="19">
        <f t="shared" si="5"/>
        <v>1</v>
      </c>
    </row>
    <row r="196" spans="1:9" ht="25.5" x14ac:dyDescent="0.25">
      <c r="A196" s="112" t="s">
        <v>795</v>
      </c>
      <c r="B196" s="121">
        <v>459</v>
      </c>
      <c r="C196" s="129" t="s">
        <v>171</v>
      </c>
      <c r="D196" s="121" t="str">
        <f>VLOOKUP(B196,Planilha2!$A$2:$F$305,6,0)</f>
        <v>TÉCNICO JUDICIÁRIO</v>
      </c>
      <c r="E196" s="106" t="s">
        <v>991</v>
      </c>
      <c r="F196" s="20" t="s">
        <v>5</v>
      </c>
      <c r="H196" s="18" t="s">
        <v>784</v>
      </c>
      <c r="I196" s="19">
        <f t="shared" si="5"/>
        <v>0</v>
      </c>
    </row>
    <row r="197" spans="1:9" ht="25.5" customHeight="1" thickBot="1" x14ac:dyDescent="0.3">
      <c r="A197" s="174" t="s">
        <v>173</v>
      </c>
      <c r="B197" s="120">
        <v>856</v>
      </c>
      <c r="C197" s="125" t="s">
        <v>20</v>
      </c>
      <c r="D197" s="120" t="s">
        <v>9</v>
      </c>
      <c r="E197" s="56" t="s">
        <v>803</v>
      </c>
      <c r="F197" s="11" t="s">
        <v>5</v>
      </c>
      <c r="H197" s="18" t="s">
        <v>937</v>
      </c>
      <c r="I197" s="19">
        <f>SUM(I191:I196)</f>
        <v>6</v>
      </c>
    </row>
    <row r="198" spans="1:9" ht="33" customHeight="1" thickBot="1" x14ac:dyDescent="0.3">
      <c r="A198" s="192" t="s">
        <v>783</v>
      </c>
      <c r="B198" s="193"/>
      <c r="C198" s="193"/>
      <c r="D198" s="194"/>
      <c r="E198" s="152" t="s">
        <v>47</v>
      </c>
      <c r="F198" s="152">
        <f>COUNTIF(D192:D197,E198)</f>
        <v>2</v>
      </c>
    </row>
    <row r="199" spans="1:9" ht="33" customHeight="1" thickBot="1" x14ac:dyDescent="0.3">
      <c r="A199" s="154"/>
      <c r="B199" s="155"/>
      <c r="C199" s="155"/>
      <c r="D199" s="156"/>
      <c r="E199" s="152" t="s">
        <v>9</v>
      </c>
      <c r="F199" s="152">
        <f>COUNTIF(D192:D197,E199)</f>
        <v>3</v>
      </c>
    </row>
    <row r="200" spans="1:9" ht="33" customHeight="1" thickBot="1" x14ac:dyDescent="0.3">
      <c r="A200" s="195" t="s">
        <v>950</v>
      </c>
      <c r="B200" s="196"/>
      <c r="C200" s="196"/>
      <c r="D200" s="197"/>
      <c r="E200" s="152"/>
      <c r="F200" s="152">
        <f>COUNTA(F192:F197)</f>
        <v>6</v>
      </c>
    </row>
    <row r="201" spans="1:9" ht="15" customHeight="1" x14ac:dyDescent="0.25"/>
    <row r="202" spans="1:9" ht="33" customHeight="1" thickBot="1" x14ac:dyDescent="0.3">
      <c r="A202" s="15"/>
    </row>
    <row r="203" spans="1:9" ht="33" customHeight="1" x14ac:dyDescent="0.25">
      <c r="A203" s="209" t="s">
        <v>894</v>
      </c>
      <c r="B203" s="210"/>
      <c r="C203" s="210"/>
      <c r="D203" s="210"/>
      <c r="E203" s="210"/>
      <c r="F203" s="211"/>
      <c r="H203" s="201" t="s">
        <v>787</v>
      </c>
      <c r="I203" s="202"/>
    </row>
    <row r="204" spans="1:9" ht="33" customHeight="1" x14ac:dyDescent="0.25">
      <c r="A204" s="33" t="s">
        <v>1</v>
      </c>
      <c r="B204" s="118" t="s">
        <v>2</v>
      </c>
      <c r="C204" s="119" t="s">
        <v>3</v>
      </c>
      <c r="D204" s="119" t="s">
        <v>235</v>
      </c>
      <c r="E204" s="35" t="s">
        <v>4</v>
      </c>
      <c r="F204" s="36" t="s">
        <v>776</v>
      </c>
      <c r="H204" s="18" t="s">
        <v>774</v>
      </c>
      <c r="I204" s="19">
        <f t="shared" ref="I204:I209" si="6">COUNTIF($D$205:$D$207,H204)</f>
        <v>0</v>
      </c>
    </row>
    <row r="205" spans="1:9" ht="33" customHeight="1" x14ac:dyDescent="0.25">
      <c r="A205" s="107" t="s">
        <v>807</v>
      </c>
      <c r="B205" s="121">
        <v>1075</v>
      </c>
      <c r="C205" s="129" t="s">
        <v>1108</v>
      </c>
      <c r="D205" s="121" t="s">
        <v>29</v>
      </c>
      <c r="E205" s="106" t="s">
        <v>992</v>
      </c>
      <c r="F205" s="20" t="s">
        <v>29</v>
      </c>
      <c r="H205" s="17" t="s">
        <v>47</v>
      </c>
      <c r="I205" s="19">
        <f t="shared" si="6"/>
        <v>0</v>
      </c>
    </row>
    <row r="206" spans="1:9" ht="33" customHeight="1" x14ac:dyDescent="0.25">
      <c r="A206" s="112" t="s">
        <v>820</v>
      </c>
      <c r="B206" s="121">
        <v>1076</v>
      </c>
      <c r="C206" s="129" t="s">
        <v>1109</v>
      </c>
      <c r="D206" s="121" t="s">
        <v>785</v>
      </c>
      <c r="E206" s="106" t="s">
        <v>990</v>
      </c>
      <c r="F206" s="20" t="s">
        <v>1110</v>
      </c>
      <c r="H206" s="17" t="s">
        <v>9</v>
      </c>
      <c r="I206" s="19">
        <f t="shared" si="6"/>
        <v>0</v>
      </c>
    </row>
    <row r="207" spans="1:9" s="25" customFormat="1" ht="34.5" customHeight="1" thickBot="1" x14ac:dyDescent="0.3">
      <c r="A207" s="112" t="s">
        <v>1062</v>
      </c>
      <c r="B207" s="121">
        <v>940</v>
      </c>
      <c r="C207" s="124" t="s">
        <v>826</v>
      </c>
      <c r="D207" s="121" t="s">
        <v>785</v>
      </c>
      <c r="E207" s="106" t="s">
        <v>1063</v>
      </c>
      <c r="F207" s="20" t="s">
        <v>19</v>
      </c>
      <c r="H207" s="18" t="s">
        <v>29</v>
      </c>
      <c r="I207" s="19">
        <f t="shared" si="6"/>
        <v>1</v>
      </c>
    </row>
    <row r="208" spans="1:9" s="153" customFormat="1" ht="33" customHeight="1" thickBot="1" x14ac:dyDescent="0.35">
      <c r="A208" s="192" t="s">
        <v>783</v>
      </c>
      <c r="B208" s="193"/>
      <c r="C208" s="193"/>
      <c r="D208" s="194"/>
      <c r="E208" s="152" t="s">
        <v>47</v>
      </c>
      <c r="F208" s="152">
        <f>COUNTIF(D205:D207,E208)</f>
        <v>0</v>
      </c>
      <c r="H208" s="18" t="s">
        <v>785</v>
      </c>
      <c r="I208" s="19">
        <f t="shared" si="6"/>
        <v>2</v>
      </c>
    </row>
    <row r="209" spans="1:9" s="153" customFormat="1" ht="27.75" customHeight="1" thickBot="1" x14ac:dyDescent="0.35">
      <c r="A209" s="154"/>
      <c r="B209" s="155"/>
      <c r="C209" s="155"/>
      <c r="D209" s="156"/>
      <c r="E209" s="152" t="s">
        <v>9</v>
      </c>
      <c r="F209" s="152">
        <f>COUNTIF(D205:D207,E209)</f>
        <v>0</v>
      </c>
      <c r="H209" s="18" t="s">
        <v>784</v>
      </c>
      <c r="I209" s="19">
        <f t="shared" si="6"/>
        <v>0</v>
      </c>
    </row>
    <row r="210" spans="1:9" s="153" customFormat="1" ht="37.5" customHeight="1" thickBot="1" x14ac:dyDescent="0.35">
      <c r="A210" s="195" t="s">
        <v>951</v>
      </c>
      <c r="B210" s="196"/>
      <c r="C210" s="196"/>
      <c r="D210" s="197"/>
      <c r="E210" s="152"/>
      <c r="F210" s="152">
        <f>COUNTA(F205:F207)</f>
        <v>3</v>
      </c>
      <c r="H210" s="18" t="s">
        <v>786</v>
      </c>
      <c r="I210" s="19">
        <f>SUM(I204:I209)</f>
        <v>3</v>
      </c>
    </row>
    <row r="211" spans="1:9" ht="27.75" customHeight="1" x14ac:dyDescent="0.25">
      <c r="A211" s="15"/>
    </row>
    <row r="212" spans="1:9" ht="27.75" customHeight="1" thickBot="1" x14ac:dyDescent="0.3">
      <c r="A212" s="15"/>
    </row>
    <row r="213" spans="1:9" ht="33" customHeight="1" x14ac:dyDescent="0.25">
      <c r="A213" s="209" t="s">
        <v>103</v>
      </c>
      <c r="B213" s="210"/>
      <c r="C213" s="210"/>
      <c r="D213" s="210"/>
      <c r="E213" s="210"/>
      <c r="F213" s="211"/>
    </row>
    <row r="214" spans="1:9" ht="33" customHeight="1" x14ac:dyDescent="0.25">
      <c r="A214" s="33" t="s">
        <v>1</v>
      </c>
      <c r="B214" s="118" t="s">
        <v>2</v>
      </c>
      <c r="C214" s="119" t="s">
        <v>3</v>
      </c>
      <c r="D214" s="119" t="s">
        <v>235</v>
      </c>
      <c r="E214" s="35" t="s">
        <v>4</v>
      </c>
      <c r="F214" s="36" t="s">
        <v>776</v>
      </c>
    </row>
    <row r="215" spans="1:9" ht="33" customHeight="1" x14ac:dyDescent="0.25">
      <c r="A215" s="225" t="s">
        <v>841</v>
      </c>
      <c r="B215" s="121">
        <v>1077</v>
      </c>
      <c r="C215" s="124" t="s">
        <v>1111</v>
      </c>
      <c r="D215" s="121" t="s">
        <v>785</v>
      </c>
      <c r="E215" s="106" t="s">
        <v>993</v>
      </c>
      <c r="F215" s="20" t="s">
        <v>1110</v>
      </c>
    </row>
    <row r="216" spans="1:9" ht="33" customHeight="1" x14ac:dyDescent="0.25">
      <c r="A216" s="227"/>
      <c r="B216" s="120">
        <v>954</v>
      </c>
      <c r="C216" s="131" t="s">
        <v>1119</v>
      </c>
      <c r="D216" s="120" t="s">
        <v>785</v>
      </c>
      <c r="E216" s="56" t="s">
        <v>969</v>
      </c>
      <c r="F216" s="28" t="s">
        <v>19</v>
      </c>
      <c r="H216" s="201" t="s">
        <v>787</v>
      </c>
      <c r="I216" s="202"/>
    </row>
    <row r="217" spans="1:9" ht="33" customHeight="1" x14ac:dyDescent="0.25">
      <c r="A217" s="189" t="s">
        <v>837</v>
      </c>
      <c r="B217" s="121">
        <v>307</v>
      </c>
      <c r="C217" s="129" t="s">
        <v>98</v>
      </c>
      <c r="D217" s="121" t="s">
        <v>9</v>
      </c>
      <c r="E217" s="106" t="s">
        <v>982</v>
      </c>
      <c r="F217" s="20" t="s">
        <v>5</v>
      </c>
      <c r="H217" s="18" t="s">
        <v>774</v>
      </c>
      <c r="I217" s="19">
        <f t="shared" ref="I217:I222" si="7">COUNTIF($D$215:$D$247,H217)</f>
        <v>0</v>
      </c>
    </row>
    <row r="218" spans="1:9" ht="33" customHeight="1" x14ac:dyDescent="0.25">
      <c r="A218" s="112" t="s">
        <v>1053</v>
      </c>
      <c r="B218" s="120">
        <v>86</v>
      </c>
      <c r="C218" s="131" t="s">
        <v>1012</v>
      </c>
      <c r="D218" s="120" t="str">
        <f>VLOOKUP(B218,Planilha2!$A$2:$F$305,6,0)</f>
        <v>TÉCNICO JUDICIÁRIO</v>
      </c>
      <c r="E218" s="56" t="s">
        <v>995</v>
      </c>
      <c r="F218" s="11" t="s">
        <v>5</v>
      </c>
      <c r="H218" s="17" t="s">
        <v>47</v>
      </c>
      <c r="I218" s="19">
        <f t="shared" si="7"/>
        <v>4</v>
      </c>
    </row>
    <row r="219" spans="1:9" ht="33" customHeight="1" x14ac:dyDescent="0.25">
      <c r="A219" s="198" t="s">
        <v>1054</v>
      </c>
      <c r="B219" s="121">
        <v>1078</v>
      </c>
      <c r="C219" s="129" t="s">
        <v>1112</v>
      </c>
      <c r="D219" s="121" t="s">
        <v>785</v>
      </c>
      <c r="E219" s="106" t="s">
        <v>991</v>
      </c>
      <c r="F219" s="20" t="s">
        <v>1113</v>
      </c>
      <c r="H219" s="17" t="s">
        <v>9</v>
      </c>
      <c r="I219" s="19">
        <f t="shared" si="7"/>
        <v>19</v>
      </c>
    </row>
    <row r="220" spans="1:9" ht="33" customHeight="1" x14ac:dyDescent="0.25">
      <c r="A220" s="199"/>
      <c r="B220" s="120">
        <v>122</v>
      </c>
      <c r="C220" s="125" t="s">
        <v>7</v>
      </c>
      <c r="D220" s="120" t="s">
        <v>9</v>
      </c>
      <c r="E220" s="56" t="s">
        <v>1048</v>
      </c>
      <c r="F220" s="29" t="s">
        <v>5</v>
      </c>
      <c r="H220" s="18" t="s">
        <v>784</v>
      </c>
      <c r="I220" s="19">
        <f t="shared" si="7"/>
        <v>0</v>
      </c>
    </row>
    <row r="221" spans="1:9" ht="33" customHeight="1" x14ac:dyDescent="0.25">
      <c r="A221" s="199"/>
      <c r="B221" s="120">
        <v>74</v>
      </c>
      <c r="C221" s="125" t="s">
        <v>112</v>
      </c>
      <c r="D221" s="120" t="str">
        <f>VLOOKUP(B221,Planilha2!$A$2:$F$305,6,0)</f>
        <v>TÉCNICO JUDICIÁRIO</v>
      </c>
      <c r="E221" s="56" t="s">
        <v>9</v>
      </c>
      <c r="F221" s="11" t="s">
        <v>5</v>
      </c>
      <c r="H221" s="18" t="s">
        <v>29</v>
      </c>
      <c r="I221" s="19">
        <f t="shared" si="7"/>
        <v>0</v>
      </c>
    </row>
    <row r="222" spans="1:9" ht="33" customHeight="1" x14ac:dyDescent="0.25">
      <c r="A222" s="200"/>
      <c r="B222" s="140">
        <v>991</v>
      </c>
      <c r="C222" s="125" t="s">
        <v>932</v>
      </c>
      <c r="D222" s="120" t="s">
        <v>9</v>
      </c>
      <c r="E222" s="56" t="s">
        <v>997</v>
      </c>
      <c r="F222" s="11" t="s">
        <v>5</v>
      </c>
      <c r="H222" s="18" t="s">
        <v>785</v>
      </c>
      <c r="I222" s="19">
        <f t="shared" si="7"/>
        <v>8</v>
      </c>
    </row>
    <row r="223" spans="1:9" ht="33" customHeight="1" x14ac:dyDescent="0.25">
      <c r="A223" s="188" t="s">
        <v>838</v>
      </c>
      <c r="B223" s="121">
        <v>1084</v>
      </c>
      <c r="C223" s="124" t="s">
        <v>1117</v>
      </c>
      <c r="D223" s="121" t="s">
        <v>785</v>
      </c>
      <c r="E223" s="106" t="s">
        <v>1118</v>
      </c>
      <c r="F223" s="87" t="s">
        <v>958</v>
      </c>
      <c r="H223" s="18" t="s">
        <v>786</v>
      </c>
      <c r="I223" s="19">
        <f>SUM(I217:I222)</f>
        <v>31</v>
      </c>
    </row>
    <row r="224" spans="1:9" ht="33" customHeight="1" x14ac:dyDescent="0.25">
      <c r="A224" s="111" t="s">
        <v>941</v>
      </c>
      <c r="B224" s="120">
        <v>813</v>
      </c>
      <c r="C224" s="131" t="s">
        <v>745</v>
      </c>
      <c r="D224" s="120" t="s">
        <v>9</v>
      </c>
      <c r="E224" s="56" t="s">
        <v>969</v>
      </c>
      <c r="F224" s="11" t="s">
        <v>5</v>
      </c>
    </row>
    <row r="225" spans="1:6" ht="33" customHeight="1" x14ac:dyDescent="0.25">
      <c r="A225" s="198" t="s">
        <v>105</v>
      </c>
      <c r="B225" s="141">
        <v>910</v>
      </c>
      <c r="C225" s="142" t="s">
        <v>814</v>
      </c>
      <c r="D225" s="141" t="s">
        <v>785</v>
      </c>
      <c r="E225" s="74" t="s">
        <v>991</v>
      </c>
      <c r="F225" s="27" t="s">
        <v>19</v>
      </c>
    </row>
    <row r="226" spans="1:6" ht="33" customHeight="1" x14ac:dyDescent="0.25">
      <c r="A226" s="199"/>
      <c r="B226" s="120">
        <v>997</v>
      </c>
      <c r="C226" s="131" t="s">
        <v>943</v>
      </c>
      <c r="D226" s="120" t="s">
        <v>9</v>
      </c>
      <c r="E226" s="56" t="s">
        <v>9</v>
      </c>
      <c r="F226" s="11" t="s">
        <v>5</v>
      </c>
    </row>
    <row r="227" spans="1:6" ht="33" customHeight="1" x14ac:dyDescent="0.25">
      <c r="A227" s="199"/>
      <c r="B227" s="120">
        <v>1031</v>
      </c>
      <c r="C227" s="131" t="s">
        <v>1015</v>
      </c>
      <c r="D227" s="120" t="s">
        <v>9</v>
      </c>
      <c r="E227" s="56" t="s">
        <v>997</v>
      </c>
      <c r="F227" s="11" t="s">
        <v>5</v>
      </c>
    </row>
    <row r="228" spans="1:6" ht="33" customHeight="1" x14ac:dyDescent="0.25">
      <c r="A228" s="200"/>
      <c r="B228" s="120">
        <v>1064</v>
      </c>
      <c r="C228" s="131" t="s">
        <v>1094</v>
      </c>
      <c r="D228" s="120" t="s">
        <v>9</v>
      </c>
      <c r="E228" s="120" t="s">
        <v>9</v>
      </c>
      <c r="F228" s="11" t="s">
        <v>5</v>
      </c>
    </row>
    <row r="229" spans="1:6" ht="33" customHeight="1" x14ac:dyDescent="0.25">
      <c r="A229" s="198" t="s">
        <v>840</v>
      </c>
      <c r="B229" s="120">
        <v>797</v>
      </c>
      <c r="C229" s="125" t="s">
        <v>107</v>
      </c>
      <c r="D229" s="120" t="s">
        <v>47</v>
      </c>
      <c r="E229" s="56" t="s">
        <v>803</v>
      </c>
      <c r="F229" s="11" t="s">
        <v>5</v>
      </c>
    </row>
    <row r="230" spans="1:6" ht="33" customHeight="1" x14ac:dyDescent="0.25">
      <c r="A230" s="200"/>
      <c r="B230" s="120">
        <v>925</v>
      </c>
      <c r="C230" s="131" t="s">
        <v>818</v>
      </c>
      <c r="D230" s="120" t="s">
        <v>9</v>
      </c>
      <c r="E230" s="56" t="s">
        <v>997</v>
      </c>
      <c r="F230" s="11" t="s">
        <v>5</v>
      </c>
    </row>
    <row r="231" spans="1:6" ht="33" customHeight="1" x14ac:dyDescent="0.25">
      <c r="A231" s="174" t="s">
        <v>915</v>
      </c>
      <c r="B231" s="132">
        <v>1000</v>
      </c>
      <c r="C231" s="125" t="s">
        <v>108</v>
      </c>
      <c r="D231" s="120" t="s">
        <v>47</v>
      </c>
      <c r="E231" s="56" t="s">
        <v>803</v>
      </c>
      <c r="F231" s="11" t="s">
        <v>5</v>
      </c>
    </row>
    <row r="232" spans="1:6" ht="33" customHeight="1" x14ac:dyDescent="0.25">
      <c r="A232" s="79" t="s">
        <v>839</v>
      </c>
      <c r="B232" s="126">
        <v>1066</v>
      </c>
      <c r="C232" s="143" t="s">
        <v>916</v>
      </c>
      <c r="D232" s="120" t="s">
        <v>47</v>
      </c>
      <c r="E232" s="72" t="s">
        <v>972</v>
      </c>
      <c r="F232" s="11" t="s">
        <v>5</v>
      </c>
    </row>
    <row r="233" spans="1:6" ht="33" customHeight="1" x14ac:dyDescent="0.25">
      <c r="A233" s="225" t="s">
        <v>116</v>
      </c>
      <c r="B233" s="126">
        <v>1043</v>
      </c>
      <c r="C233" s="135" t="s">
        <v>1024</v>
      </c>
      <c r="D233" s="120" t="s">
        <v>785</v>
      </c>
      <c r="E233" s="56" t="s">
        <v>988</v>
      </c>
      <c r="F233" s="28" t="s">
        <v>19</v>
      </c>
    </row>
    <row r="234" spans="1:6" ht="33" hidden="1" customHeight="1" x14ac:dyDescent="0.25">
      <c r="A234" s="226"/>
      <c r="B234" s="140"/>
      <c r="C234" s="125"/>
      <c r="D234" s="120"/>
      <c r="E234" s="56"/>
      <c r="F234" s="11"/>
    </row>
    <row r="235" spans="1:6" ht="33" customHeight="1" x14ac:dyDescent="0.25">
      <c r="A235" s="227"/>
      <c r="B235" s="120">
        <v>1060</v>
      </c>
      <c r="C235" s="131" t="s">
        <v>1047</v>
      </c>
      <c r="D235" s="120" t="s">
        <v>9</v>
      </c>
      <c r="E235" s="75" t="s">
        <v>1049</v>
      </c>
      <c r="F235" s="71" t="s">
        <v>5</v>
      </c>
    </row>
    <row r="236" spans="1:6" ht="36" customHeight="1" x14ac:dyDescent="0.25">
      <c r="A236" s="225" t="s">
        <v>940</v>
      </c>
      <c r="B236" s="120">
        <v>948</v>
      </c>
      <c r="C236" s="131" t="s">
        <v>933</v>
      </c>
      <c r="D236" s="120" t="s">
        <v>785</v>
      </c>
      <c r="E236" s="56" t="s">
        <v>803</v>
      </c>
      <c r="F236" s="66" t="s">
        <v>902</v>
      </c>
    </row>
    <row r="237" spans="1:6" ht="36" customHeight="1" x14ac:dyDescent="0.25">
      <c r="A237" s="226"/>
      <c r="B237" s="120"/>
      <c r="C237" s="123" t="s">
        <v>1045</v>
      </c>
      <c r="D237" s="120"/>
      <c r="E237" s="56" t="s">
        <v>996</v>
      </c>
      <c r="F237" s="71"/>
    </row>
    <row r="238" spans="1:6" ht="33.6" customHeight="1" x14ac:dyDescent="0.25">
      <c r="A238" s="199" t="s">
        <v>942</v>
      </c>
      <c r="B238" s="126">
        <v>698</v>
      </c>
      <c r="C238" s="135" t="s">
        <v>123</v>
      </c>
      <c r="D238" s="126" t="str">
        <f>VLOOKUP(B238,Planilha2!$A$2:$F$305,6,0)</f>
        <v>TÉCNICO JUDICIÁRIO</v>
      </c>
      <c r="E238" s="56" t="s">
        <v>803</v>
      </c>
      <c r="F238" s="11" t="s">
        <v>5</v>
      </c>
    </row>
    <row r="239" spans="1:6" ht="33.6" customHeight="1" x14ac:dyDescent="0.25">
      <c r="A239" s="200"/>
      <c r="B239" s="120">
        <v>351</v>
      </c>
      <c r="C239" s="125" t="s">
        <v>218</v>
      </c>
      <c r="D239" s="120" t="str">
        <f>VLOOKUP(B239,Planilha2!$A$2:$F$305,6,0)</f>
        <v>TÉCNICO JUDICIÁRIO</v>
      </c>
      <c r="E239" s="173" t="s">
        <v>9</v>
      </c>
      <c r="F239" s="11" t="s">
        <v>5</v>
      </c>
    </row>
    <row r="240" spans="1:6" ht="32.450000000000003" customHeight="1" thickBot="1" x14ac:dyDescent="0.3">
      <c r="A240" s="107" t="s">
        <v>836</v>
      </c>
      <c r="B240" s="121">
        <v>770</v>
      </c>
      <c r="C240" s="129" t="s">
        <v>66</v>
      </c>
      <c r="D240" s="144" t="s">
        <v>47</v>
      </c>
      <c r="E240" s="106" t="s">
        <v>972</v>
      </c>
      <c r="F240" s="11" t="s">
        <v>5</v>
      </c>
    </row>
    <row r="241" spans="1:6" ht="32.450000000000003" customHeight="1" x14ac:dyDescent="0.25">
      <c r="A241" s="216" t="s">
        <v>875</v>
      </c>
      <c r="B241" s="145">
        <v>921</v>
      </c>
      <c r="C241" s="125" t="s">
        <v>817</v>
      </c>
      <c r="D241" s="145" t="s">
        <v>785</v>
      </c>
      <c r="E241" s="76" t="s">
        <v>803</v>
      </c>
      <c r="F241" s="28" t="s">
        <v>19</v>
      </c>
    </row>
    <row r="242" spans="1:6" ht="32.450000000000003" customHeight="1" x14ac:dyDescent="0.25">
      <c r="A242" s="199"/>
      <c r="B242" s="145">
        <v>1063</v>
      </c>
      <c r="C242" s="125" t="s">
        <v>1093</v>
      </c>
      <c r="D242" s="145" t="s">
        <v>9</v>
      </c>
      <c r="E242" s="75" t="s">
        <v>1049</v>
      </c>
      <c r="F242" s="28" t="s">
        <v>5</v>
      </c>
    </row>
    <row r="243" spans="1:6" ht="30" customHeight="1" x14ac:dyDescent="0.25">
      <c r="A243" s="199"/>
      <c r="B243" s="145">
        <v>294</v>
      </c>
      <c r="C243" s="131" t="s">
        <v>119</v>
      </c>
      <c r="D243" s="145" t="s">
        <v>9</v>
      </c>
      <c r="E243" s="173" t="s">
        <v>9</v>
      </c>
      <c r="F243" s="28" t="s">
        <v>5</v>
      </c>
    </row>
    <row r="244" spans="1:6" ht="28.5" customHeight="1" x14ac:dyDescent="0.25">
      <c r="A244" s="200"/>
      <c r="B244" s="120">
        <v>982</v>
      </c>
      <c r="C244" s="137" t="s">
        <v>1029</v>
      </c>
      <c r="D244" s="120" t="s">
        <v>9</v>
      </c>
      <c r="E244" s="75" t="s">
        <v>996</v>
      </c>
      <c r="F244" s="11" t="s">
        <v>5</v>
      </c>
    </row>
    <row r="245" spans="1:6" ht="33.75" customHeight="1" x14ac:dyDescent="0.25">
      <c r="A245" s="198" t="s">
        <v>1022</v>
      </c>
      <c r="B245" s="120">
        <v>912</v>
      </c>
      <c r="C245" s="125" t="s">
        <v>815</v>
      </c>
      <c r="D245" s="120" t="s">
        <v>9</v>
      </c>
      <c r="E245" s="56" t="s">
        <v>803</v>
      </c>
      <c r="F245" s="11" t="s">
        <v>5</v>
      </c>
    </row>
    <row r="246" spans="1:6" ht="33.75" customHeight="1" x14ac:dyDescent="0.25">
      <c r="A246" s="199"/>
      <c r="B246" s="120">
        <v>788</v>
      </c>
      <c r="C246" s="125" t="s">
        <v>125</v>
      </c>
      <c r="D246" s="120" t="str">
        <f>VLOOKUP(B246,Planilha2!$A$2:$F$305,6,0)</f>
        <v>TÉCNICO JUDICIÁRIO</v>
      </c>
      <c r="E246" s="56" t="s">
        <v>996</v>
      </c>
      <c r="F246" s="11" t="s">
        <v>5</v>
      </c>
    </row>
    <row r="247" spans="1:6" ht="33.75" customHeight="1" thickBot="1" x14ac:dyDescent="0.3">
      <c r="A247" s="199"/>
      <c r="B247" s="126">
        <v>129</v>
      </c>
      <c r="C247" s="128" t="s">
        <v>1037</v>
      </c>
      <c r="D247" s="126" t="str">
        <f>VLOOKUP(B247,Planilha2!$A$2:$F$305,6,0)</f>
        <v>TÉCNICO JUDICIÁRIO</v>
      </c>
      <c r="E247" s="75" t="s">
        <v>9</v>
      </c>
      <c r="F247" s="11" t="s">
        <v>5</v>
      </c>
    </row>
    <row r="248" spans="1:6" s="153" customFormat="1" ht="33" customHeight="1" thickBot="1" x14ac:dyDescent="0.35">
      <c r="A248" s="192" t="s">
        <v>783</v>
      </c>
      <c r="B248" s="193"/>
      <c r="C248" s="193"/>
      <c r="D248" s="194"/>
      <c r="E248" s="152" t="s">
        <v>47</v>
      </c>
      <c r="F248" s="152">
        <f>COUNTIF(D215:D247,E248)</f>
        <v>4</v>
      </c>
    </row>
    <row r="249" spans="1:6" s="153" customFormat="1" ht="27.75" customHeight="1" thickBot="1" x14ac:dyDescent="0.35">
      <c r="A249" s="154"/>
      <c r="B249" s="155"/>
      <c r="C249" s="155"/>
      <c r="D249" s="156"/>
      <c r="E249" s="152" t="s">
        <v>9</v>
      </c>
      <c r="F249" s="152">
        <f>COUNTIF(D215:D247,E249)</f>
        <v>19</v>
      </c>
    </row>
    <row r="250" spans="1:6" s="153" customFormat="1" ht="37.5" customHeight="1" thickBot="1" x14ac:dyDescent="0.35">
      <c r="A250" s="195" t="s">
        <v>126</v>
      </c>
      <c r="B250" s="196"/>
      <c r="C250" s="196"/>
      <c r="D250" s="197"/>
      <c r="E250" s="152"/>
      <c r="F250" s="152">
        <f>COUNTA(F215:F247)</f>
        <v>31</v>
      </c>
    </row>
    <row r="251" spans="1:6" ht="33.75" customHeight="1" x14ac:dyDescent="0.25">
      <c r="A251" s="15"/>
    </row>
    <row r="252" spans="1:6" ht="33.75" customHeight="1" thickBot="1" x14ac:dyDescent="0.3">
      <c r="A252" s="15"/>
    </row>
    <row r="253" spans="1:6" ht="33.75" customHeight="1" x14ac:dyDescent="0.25">
      <c r="A253" s="209" t="s">
        <v>127</v>
      </c>
      <c r="B253" s="210"/>
      <c r="C253" s="210"/>
      <c r="D253" s="210"/>
      <c r="E253" s="210"/>
      <c r="F253" s="211"/>
    </row>
    <row r="254" spans="1:6" ht="33.75" customHeight="1" x14ac:dyDescent="0.25">
      <c r="A254" s="33" t="s">
        <v>1</v>
      </c>
      <c r="B254" s="118" t="s">
        <v>2</v>
      </c>
      <c r="C254" s="119" t="s">
        <v>3</v>
      </c>
      <c r="D254" s="119" t="s">
        <v>235</v>
      </c>
      <c r="E254" s="35" t="s">
        <v>4</v>
      </c>
      <c r="F254" s="36" t="s">
        <v>776</v>
      </c>
    </row>
    <row r="255" spans="1:6" ht="21" customHeight="1" x14ac:dyDescent="0.25">
      <c r="A255" s="107" t="s">
        <v>128</v>
      </c>
      <c r="B255" s="121">
        <v>1079</v>
      </c>
      <c r="C255" s="129" t="s">
        <v>1114</v>
      </c>
      <c r="D255" s="121" t="s">
        <v>29</v>
      </c>
      <c r="E255" s="106" t="s">
        <v>971</v>
      </c>
      <c r="F255" s="121" t="s">
        <v>29</v>
      </c>
    </row>
    <row r="256" spans="1:6" ht="28.5" customHeight="1" x14ac:dyDescent="0.25">
      <c r="A256" s="214" t="s">
        <v>842</v>
      </c>
      <c r="B256" s="121">
        <v>1080</v>
      </c>
      <c r="C256" s="129" t="s">
        <v>1115</v>
      </c>
      <c r="D256" s="121" t="s">
        <v>785</v>
      </c>
      <c r="E256" s="106" t="s">
        <v>998</v>
      </c>
      <c r="F256" s="20" t="s">
        <v>19</v>
      </c>
    </row>
    <row r="257" spans="1:9" ht="28.5" customHeight="1" x14ac:dyDescent="0.25">
      <c r="A257" s="215"/>
      <c r="B257" s="120">
        <v>1027</v>
      </c>
      <c r="C257" s="131" t="s">
        <v>1011</v>
      </c>
      <c r="D257" s="120" t="s">
        <v>785</v>
      </c>
      <c r="E257" s="56" t="s">
        <v>994</v>
      </c>
      <c r="F257" s="11" t="s">
        <v>812</v>
      </c>
      <c r="H257" s="85"/>
      <c r="I257" s="86"/>
    </row>
    <row r="258" spans="1:9" ht="33" customHeight="1" x14ac:dyDescent="0.25">
      <c r="A258" s="198" t="s">
        <v>1058</v>
      </c>
      <c r="B258" s="121">
        <v>993</v>
      </c>
      <c r="C258" s="129" t="s">
        <v>935</v>
      </c>
      <c r="D258" s="121" t="s">
        <v>9</v>
      </c>
      <c r="E258" s="106" t="s">
        <v>1059</v>
      </c>
      <c r="F258" s="20" t="s">
        <v>5</v>
      </c>
      <c r="H258" s="18" t="s">
        <v>774</v>
      </c>
      <c r="I258" s="19">
        <f>COUNTIF($D$255:$D$296,H258)</f>
        <v>0</v>
      </c>
    </row>
    <row r="259" spans="1:9" ht="33" customHeight="1" x14ac:dyDescent="0.25">
      <c r="A259" s="200"/>
      <c r="B259" s="120">
        <v>1061</v>
      </c>
      <c r="C259" s="125" t="s">
        <v>1051</v>
      </c>
      <c r="D259" s="120" t="s">
        <v>9</v>
      </c>
      <c r="E259" s="56" t="s">
        <v>9</v>
      </c>
      <c r="F259" s="11" t="s">
        <v>5</v>
      </c>
      <c r="H259" s="17" t="s">
        <v>47</v>
      </c>
      <c r="I259" s="19">
        <f>COUNTIF($D$255:$D$296,H259)</f>
        <v>2</v>
      </c>
    </row>
    <row r="260" spans="1:9" ht="33" customHeight="1" x14ac:dyDescent="0.25">
      <c r="A260" s="176" t="s">
        <v>1073</v>
      </c>
      <c r="B260" s="120">
        <v>1005</v>
      </c>
      <c r="C260" s="125" t="s">
        <v>947</v>
      </c>
      <c r="D260" s="120" t="s">
        <v>9</v>
      </c>
      <c r="E260" s="106" t="s">
        <v>803</v>
      </c>
      <c r="F260" s="20" t="s">
        <v>5</v>
      </c>
      <c r="H260" s="17" t="s">
        <v>9</v>
      </c>
      <c r="I260" s="19">
        <f>COUNTIF($D$255:$D$296,H260)</f>
        <v>30</v>
      </c>
    </row>
    <row r="261" spans="1:9" ht="33" customHeight="1" x14ac:dyDescent="0.25">
      <c r="A261" s="107" t="s">
        <v>843</v>
      </c>
      <c r="B261" s="121">
        <v>637</v>
      </c>
      <c r="C261" s="129" t="s">
        <v>134</v>
      </c>
      <c r="D261" s="121" t="s">
        <v>9</v>
      </c>
      <c r="E261" s="106" t="s">
        <v>972</v>
      </c>
      <c r="F261" s="20" t="s">
        <v>5</v>
      </c>
      <c r="H261" s="18" t="s">
        <v>29</v>
      </c>
      <c r="I261" s="19">
        <f>COUNTIF($D$255:$D$296,H261)</f>
        <v>1</v>
      </c>
    </row>
    <row r="262" spans="1:9" ht="33" customHeight="1" x14ac:dyDescent="0.25">
      <c r="A262" s="107" t="s">
        <v>1060</v>
      </c>
      <c r="B262" s="121">
        <v>978</v>
      </c>
      <c r="C262" s="129" t="s">
        <v>923</v>
      </c>
      <c r="D262" s="121" t="s">
        <v>9</v>
      </c>
      <c r="E262" s="106" t="s">
        <v>1059</v>
      </c>
      <c r="F262" s="20" t="s">
        <v>5</v>
      </c>
      <c r="H262" s="18" t="s">
        <v>785</v>
      </c>
      <c r="I262" s="19">
        <f>COUNTIF($D$255:$D$296,H262)</f>
        <v>6</v>
      </c>
    </row>
    <row r="263" spans="1:9" ht="33" customHeight="1" x14ac:dyDescent="0.25">
      <c r="A263" s="198" t="s">
        <v>844</v>
      </c>
      <c r="B263" s="120">
        <v>1050</v>
      </c>
      <c r="C263" s="125" t="s">
        <v>1031</v>
      </c>
      <c r="D263" s="120" t="s">
        <v>785</v>
      </c>
      <c r="E263" s="56" t="s">
        <v>803</v>
      </c>
      <c r="F263" s="20" t="s">
        <v>19</v>
      </c>
      <c r="H263" s="18" t="s">
        <v>784</v>
      </c>
      <c r="I263" s="19">
        <v>1</v>
      </c>
    </row>
    <row r="264" spans="1:9" ht="33" customHeight="1" x14ac:dyDescent="0.25">
      <c r="A264" s="199"/>
      <c r="B264" s="120">
        <v>689</v>
      </c>
      <c r="C264" s="125" t="s">
        <v>114</v>
      </c>
      <c r="D264" s="120" t="s">
        <v>9</v>
      </c>
      <c r="E264" s="56" t="s">
        <v>9</v>
      </c>
      <c r="F264" s="11" t="s">
        <v>5</v>
      </c>
      <c r="H264" s="18" t="s">
        <v>786</v>
      </c>
      <c r="I264" s="19">
        <f>SUM(I258:I263)</f>
        <v>40</v>
      </c>
    </row>
    <row r="265" spans="1:9" ht="33" customHeight="1" x14ac:dyDescent="0.25">
      <c r="A265" s="200"/>
      <c r="B265" s="120">
        <v>1032</v>
      </c>
      <c r="C265" s="125" t="s">
        <v>1016</v>
      </c>
      <c r="D265" s="120" t="s">
        <v>9</v>
      </c>
      <c r="E265" s="56" t="s">
        <v>9</v>
      </c>
      <c r="F265" s="11" t="s">
        <v>5</v>
      </c>
    </row>
    <row r="266" spans="1:9" ht="33" customHeight="1" x14ac:dyDescent="0.25">
      <c r="A266" s="198" t="s">
        <v>845</v>
      </c>
      <c r="B266" s="120"/>
      <c r="C266" s="123" t="s">
        <v>1045</v>
      </c>
      <c r="D266" s="120"/>
      <c r="E266" s="56" t="s">
        <v>1036</v>
      </c>
      <c r="F266" s="11"/>
    </row>
    <row r="267" spans="1:9" ht="33" customHeight="1" x14ac:dyDescent="0.25">
      <c r="A267" s="199"/>
      <c r="B267" s="120">
        <v>1048</v>
      </c>
      <c r="C267" s="131" t="s">
        <v>1027</v>
      </c>
      <c r="D267" s="120" t="s">
        <v>9</v>
      </c>
      <c r="E267" s="56" t="s">
        <v>975</v>
      </c>
      <c r="F267" s="11" t="s">
        <v>5</v>
      </c>
    </row>
    <row r="268" spans="1:9" ht="33" customHeight="1" x14ac:dyDescent="0.25">
      <c r="A268" s="228" t="s">
        <v>846</v>
      </c>
      <c r="B268" s="146">
        <v>1068</v>
      </c>
      <c r="C268" s="131" t="s">
        <v>1098</v>
      </c>
      <c r="D268" s="120" t="s">
        <v>785</v>
      </c>
      <c r="E268" s="56" t="s">
        <v>803</v>
      </c>
      <c r="F268" s="11" t="s">
        <v>19</v>
      </c>
    </row>
    <row r="269" spans="1:9" ht="33" customHeight="1" x14ac:dyDescent="0.25">
      <c r="A269" s="228"/>
      <c r="B269" s="120">
        <v>699</v>
      </c>
      <c r="C269" s="131" t="s">
        <v>114</v>
      </c>
      <c r="D269" s="120" t="s">
        <v>9</v>
      </c>
      <c r="E269" s="120" t="s">
        <v>9</v>
      </c>
      <c r="F269" s="11" t="s">
        <v>5</v>
      </c>
    </row>
    <row r="270" spans="1:9" ht="33" customHeight="1" x14ac:dyDescent="0.25">
      <c r="A270" s="228"/>
      <c r="B270" s="146">
        <v>1051</v>
      </c>
      <c r="C270" s="131" t="s">
        <v>1033</v>
      </c>
      <c r="D270" s="120" t="s">
        <v>9</v>
      </c>
      <c r="E270" s="56" t="s">
        <v>975</v>
      </c>
      <c r="F270" s="11" t="s">
        <v>5</v>
      </c>
    </row>
    <row r="271" spans="1:9" ht="33" customHeight="1" x14ac:dyDescent="0.25">
      <c r="A271" s="228"/>
      <c r="B271" s="146">
        <v>1036</v>
      </c>
      <c r="C271" s="125" t="s">
        <v>1018</v>
      </c>
      <c r="D271" s="120" t="s">
        <v>9</v>
      </c>
      <c r="E271" s="56" t="s">
        <v>975</v>
      </c>
      <c r="F271" s="11" t="s">
        <v>5</v>
      </c>
    </row>
    <row r="272" spans="1:9" ht="33" customHeight="1" x14ac:dyDescent="0.25">
      <c r="A272" s="198" t="s">
        <v>929</v>
      </c>
      <c r="B272" s="120">
        <v>969</v>
      </c>
      <c r="C272" s="125" t="s">
        <v>917</v>
      </c>
      <c r="D272" s="120" t="s">
        <v>9</v>
      </c>
      <c r="E272" s="56" t="s">
        <v>988</v>
      </c>
      <c r="F272" s="11" t="s">
        <v>5</v>
      </c>
    </row>
    <row r="273" spans="1:9" ht="33" customHeight="1" x14ac:dyDescent="0.25">
      <c r="A273" s="199"/>
      <c r="B273" s="126">
        <v>1049</v>
      </c>
      <c r="C273" s="128" t="s">
        <v>1030</v>
      </c>
      <c r="D273" s="120" t="s">
        <v>9</v>
      </c>
      <c r="E273" s="56" t="s">
        <v>9</v>
      </c>
      <c r="F273" s="11" t="s">
        <v>5</v>
      </c>
    </row>
    <row r="274" spans="1:9" ht="33.75" customHeight="1" x14ac:dyDescent="0.25">
      <c r="A274" s="198" t="s">
        <v>847</v>
      </c>
      <c r="B274" s="121">
        <v>545</v>
      </c>
      <c r="C274" s="124" t="s">
        <v>153</v>
      </c>
      <c r="D274" s="120" t="str">
        <f>VLOOKUP(B274,Planilha2!$A$2:$F$305,6,0)</f>
        <v>TÉCNICO JUDICIÁRIO</v>
      </c>
      <c r="E274" s="106" t="s">
        <v>972</v>
      </c>
      <c r="F274" s="11" t="s">
        <v>5</v>
      </c>
    </row>
    <row r="275" spans="1:9" ht="33.75" customHeight="1" x14ac:dyDescent="0.25">
      <c r="A275" s="200"/>
      <c r="B275" s="120"/>
      <c r="C275" s="123" t="s">
        <v>1045</v>
      </c>
      <c r="D275" s="120"/>
      <c r="E275" s="56" t="s">
        <v>975</v>
      </c>
      <c r="F275" s="11"/>
      <c r="H275" s="179"/>
      <c r="I275" s="180"/>
    </row>
    <row r="276" spans="1:9" ht="33.75" customHeight="1" x14ac:dyDescent="0.25">
      <c r="A276" s="198" t="s">
        <v>799</v>
      </c>
      <c r="B276" s="120">
        <v>1058</v>
      </c>
      <c r="C276" s="125" t="s">
        <v>1043</v>
      </c>
      <c r="D276" s="120" t="s">
        <v>785</v>
      </c>
      <c r="E276" s="56" t="s">
        <v>988</v>
      </c>
      <c r="F276" s="11" t="s">
        <v>1044</v>
      </c>
    </row>
    <row r="277" spans="1:9" ht="33.75" customHeight="1" x14ac:dyDescent="0.25">
      <c r="A277" s="199"/>
      <c r="B277" s="120">
        <v>371</v>
      </c>
      <c r="C277" s="131" t="s">
        <v>175</v>
      </c>
      <c r="D277" s="120" t="str">
        <f>VLOOKUP(B277,Planilha2!$A$2:$F$305,6,0)</f>
        <v>ANALISTA JUDICIÁRIO</v>
      </c>
      <c r="E277" s="56" t="s">
        <v>975</v>
      </c>
      <c r="F277" s="11" t="s">
        <v>5</v>
      </c>
    </row>
    <row r="278" spans="1:9" ht="33.75" customHeight="1" x14ac:dyDescent="0.25">
      <c r="A278" s="199"/>
      <c r="B278" s="145">
        <v>831</v>
      </c>
      <c r="C278" s="147" t="s">
        <v>1038</v>
      </c>
      <c r="D278" s="120" t="str">
        <f>VLOOKUP(B278,Planilha2!$A$2:$F$305,6,0)</f>
        <v>TÉCNICO JUDICIÁRIO</v>
      </c>
      <c r="E278" s="76" t="s">
        <v>9</v>
      </c>
      <c r="F278" s="28" t="s">
        <v>5</v>
      </c>
    </row>
    <row r="279" spans="1:9" ht="33.75" customHeight="1" x14ac:dyDescent="0.25">
      <c r="A279" s="200"/>
      <c r="B279" s="120">
        <v>1059</v>
      </c>
      <c r="C279" s="131" t="s">
        <v>1046</v>
      </c>
      <c r="D279" s="120" t="s">
        <v>9</v>
      </c>
      <c r="E279" s="56" t="s">
        <v>9</v>
      </c>
      <c r="F279" s="11" t="s">
        <v>5</v>
      </c>
    </row>
    <row r="280" spans="1:9" ht="33.75" customHeight="1" x14ac:dyDescent="0.25">
      <c r="A280" s="176" t="s">
        <v>154</v>
      </c>
      <c r="B280" s="120">
        <v>206</v>
      </c>
      <c r="C280" s="125" t="s">
        <v>155</v>
      </c>
      <c r="D280" s="120" t="str">
        <f>VLOOKUP(B280,Planilha2!$A$2:$F$305,6,0)</f>
        <v>TÉCNICO JUDICIÁRIO</v>
      </c>
      <c r="E280" s="56" t="s">
        <v>988</v>
      </c>
      <c r="F280" s="11" t="s">
        <v>5</v>
      </c>
    </row>
    <row r="281" spans="1:9" ht="33.75" customHeight="1" x14ac:dyDescent="0.25">
      <c r="A281" s="198" t="s">
        <v>144</v>
      </c>
      <c r="B281" s="120">
        <v>1052</v>
      </c>
      <c r="C281" s="131" t="s">
        <v>1032</v>
      </c>
      <c r="D281" s="120" t="s">
        <v>9</v>
      </c>
      <c r="E281" s="56" t="s">
        <v>803</v>
      </c>
      <c r="F281" s="11" t="s">
        <v>5</v>
      </c>
    </row>
    <row r="282" spans="1:9" ht="33.75" customHeight="1" x14ac:dyDescent="0.25">
      <c r="A282" s="199"/>
      <c r="B282" s="120">
        <v>205</v>
      </c>
      <c r="C282" s="125" t="s">
        <v>156</v>
      </c>
      <c r="D282" s="120" t="str">
        <f>VLOOKUP(B282,Planilha2!$A$2:$F$305,6,0)</f>
        <v>TÉCNICO JUDICIÁRIO</v>
      </c>
      <c r="E282" s="56" t="s">
        <v>999</v>
      </c>
      <c r="F282" s="11" t="s">
        <v>5</v>
      </c>
    </row>
    <row r="283" spans="1:9" ht="33.75" customHeight="1" x14ac:dyDescent="0.25">
      <c r="A283" s="199"/>
      <c r="B283" s="120">
        <v>1067</v>
      </c>
      <c r="C283" s="125" t="s">
        <v>1096</v>
      </c>
      <c r="D283" s="120" t="s">
        <v>9</v>
      </c>
      <c r="E283" s="56" t="s">
        <v>9</v>
      </c>
      <c r="F283" s="11" t="s">
        <v>5</v>
      </c>
      <c r="G283" s="25"/>
    </row>
    <row r="284" spans="1:9" ht="33" customHeight="1" x14ac:dyDescent="0.25">
      <c r="A284" s="217" t="s">
        <v>864</v>
      </c>
      <c r="B284" s="121">
        <v>830</v>
      </c>
      <c r="C284" s="129" t="s">
        <v>129</v>
      </c>
      <c r="D284" s="121" t="s">
        <v>47</v>
      </c>
      <c r="E284" s="106" t="s">
        <v>972</v>
      </c>
      <c r="F284" s="20" t="s">
        <v>5</v>
      </c>
    </row>
    <row r="285" spans="1:9" ht="33" customHeight="1" x14ac:dyDescent="0.25">
      <c r="A285" s="217"/>
      <c r="B285" s="120">
        <v>785</v>
      </c>
      <c r="C285" s="125" t="s">
        <v>132</v>
      </c>
      <c r="D285" s="120" t="s">
        <v>784</v>
      </c>
      <c r="E285" s="56" t="s">
        <v>784</v>
      </c>
      <c r="F285" s="11" t="s">
        <v>790</v>
      </c>
    </row>
    <row r="286" spans="1:9" ht="33" customHeight="1" x14ac:dyDescent="0.25">
      <c r="A286" s="217"/>
      <c r="B286" s="120">
        <v>134</v>
      </c>
      <c r="C286" s="131" t="s">
        <v>350</v>
      </c>
      <c r="D286" s="120" t="str">
        <f>VLOOKUP(B286,Planilha2!$A$2:$F$305,6,0)</f>
        <v>TÉCNICO JUDICIÁRIO</v>
      </c>
      <c r="E286" s="56" t="s">
        <v>9</v>
      </c>
      <c r="F286" s="11" t="s">
        <v>5</v>
      </c>
    </row>
    <row r="287" spans="1:9" ht="33" customHeight="1" x14ac:dyDescent="0.25">
      <c r="A287" s="217"/>
      <c r="B287" s="126">
        <v>165</v>
      </c>
      <c r="C287" s="135" t="s">
        <v>113</v>
      </c>
      <c r="D287" s="126" t="str">
        <f>VLOOKUP(B287,Planilha2!$A$2:$F$305,6,0)</f>
        <v>TÉCNICO JUDICIÁRIO</v>
      </c>
      <c r="E287" s="75" t="s">
        <v>9</v>
      </c>
      <c r="F287" s="11" t="s">
        <v>5</v>
      </c>
    </row>
    <row r="288" spans="1:9" ht="33" customHeight="1" x14ac:dyDescent="0.25">
      <c r="A288" s="112" t="s">
        <v>1061</v>
      </c>
      <c r="B288" s="121">
        <v>907</v>
      </c>
      <c r="C288" s="129" t="s">
        <v>813</v>
      </c>
      <c r="D288" s="121" t="s">
        <v>785</v>
      </c>
      <c r="E288" s="106" t="s">
        <v>1059</v>
      </c>
      <c r="F288" s="20" t="s">
        <v>19</v>
      </c>
    </row>
    <row r="289" spans="1:6" ht="33" customHeight="1" x14ac:dyDescent="0.25">
      <c r="A289" s="198" t="s">
        <v>882</v>
      </c>
      <c r="B289" s="120">
        <v>995</v>
      </c>
      <c r="C289" s="125" t="s">
        <v>936</v>
      </c>
      <c r="D289" s="120" t="s">
        <v>9</v>
      </c>
      <c r="E289" s="56" t="s">
        <v>803</v>
      </c>
      <c r="F289" s="11" t="s">
        <v>5</v>
      </c>
    </row>
    <row r="290" spans="1:6" ht="33" customHeight="1" x14ac:dyDescent="0.25">
      <c r="A290" s="212"/>
      <c r="B290" s="120">
        <v>276</v>
      </c>
      <c r="C290" s="125" t="s">
        <v>220</v>
      </c>
      <c r="D290" s="120" t="str">
        <f>VLOOKUP(B290,Planilha2!$A$2:$F$305,6,0)</f>
        <v>TÉCNICO JUDICIÁRIO</v>
      </c>
      <c r="E290" s="56" t="s">
        <v>9</v>
      </c>
      <c r="F290" s="11" t="s">
        <v>5</v>
      </c>
    </row>
    <row r="291" spans="1:6" ht="33" customHeight="1" x14ac:dyDescent="0.25">
      <c r="A291" s="198" t="s">
        <v>821</v>
      </c>
      <c r="B291" s="120">
        <v>285</v>
      </c>
      <c r="C291" s="125" t="s">
        <v>964</v>
      </c>
      <c r="D291" s="120" t="str">
        <f>VLOOKUP(B291,Planilha2!$A$2:$F$305,6,0)</f>
        <v>TÉCNICO JUDICIÁRIO</v>
      </c>
      <c r="E291" s="56" t="s">
        <v>975</v>
      </c>
      <c r="F291" s="11" t="s">
        <v>5</v>
      </c>
    </row>
    <row r="292" spans="1:6" ht="33" customHeight="1" x14ac:dyDescent="0.25">
      <c r="A292" s="199"/>
      <c r="B292" s="120">
        <v>337</v>
      </c>
      <c r="C292" s="125" t="s">
        <v>163</v>
      </c>
      <c r="D292" s="120" t="str">
        <f>VLOOKUP(B292,Planilha2!$A$2:$F$305,6,0)</f>
        <v>TÉCNICO JUDICIÁRIO</v>
      </c>
      <c r="E292" s="56" t="s">
        <v>803</v>
      </c>
      <c r="F292" s="11" t="s">
        <v>5</v>
      </c>
    </row>
    <row r="293" spans="1:6" ht="33" customHeight="1" x14ac:dyDescent="0.25">
      <c r="A293" s="198" t="s">
        <v>823</v>
      </c>
      <c r="B293" s="120">
        <v>152</v>
      </c>
      <c r="C293" s="125" t="s">
        <v>165</v>
      </c>
      <c r="D293" s="120" t="str">
        <f>VLOOKUP(B293,Planilha2!$A$2:$F$305,6,0)</f>
        <v>TÉCNICO JUDICIÁRIO</v>
      </c>
      <c r="E293" s="56" t="s">
        <v>975</v>
      </c>
      <c r="F293" s="11" t="s">
        <v>5</v>
      </c>
    </row>
    <row r="294" spans="1:6" ht="33" customHeight="1" x14ac:dyDescent="0.25">
      <c r="A294" s="200"/>
      <c r="B294" s="120">
        <v>172</v>
      </c>
      <c r="C294" s="125" t="s">
        <v>389</v>
      </c>
      <c r="D294" s="120" t="str">
        <f>VLOOKUP(B294,Planilha2!$A$2:$F$305,6,0)</f>
        <v>TÉCNICO JUDICIÁRIO</v>
      </c>
      <c r="E294" s="56" t="s">
        <v>803</v>
      </c>
      <c r="F294" s="11" t="s">
        <v>5</v>
      </c>
    </row>
    <row r="295" spans="1:6" ht="33" customHeight="1" x14ac:dyDescent="0.25">
      <c r="A295" s="198" t="s">
        <v>822</v>
      </c>
      <c r="B295" s="120">
        <v>174</v>
      </c>
      <c r="C295" s="125" t="s">
        <v>167</v>
      </c>
      <c r="D295" s="120" t="str">
        <f>VLOOKUP(B295,Planilha2!$A$2:$F$305,6,0)</f>
        <v>TÉCNICO JUDICIÁRIO</v>
      </c>
      <c r="E295" s="56" t="s">
        <v>803</v>
      </c>
      <c r="F295" s="11" t="s">
        <v>5</v>
      </c>
    </row>
    <row r="296" spans="1:6" ht="33" customHeight="1" thickBot="1" x14ac:dyDescent="0.3">
      <c r="A296" s="200"/>
      <c r="B296" s="120">
        <v>571</v>
      </c>
      <c r="C296" s="148" t="s">
        <v>168</v>
      </c>
      <c r="D296" s="122" t="s">
        <v>9</v>
      </c>
      <c r="E296" s="6" t="s">
        <v>975</v>
      </c>
      <c r="F296" s="11" t="s">
        <v>5</v>
      </c>
    </row>
    <row r="297" spans="1:6" s="153" customFormat="1" ht="33" customHeight="1" thickBot="1" x14ac:dyDescent="0.35">
      <c r="A297" s="192" t="s">
        <v>783</v>
      </c>
      <c r="B297" s="193"/>
      <c r="C297" s="193"/>
      <c r="D297" s="194"/>
      <c r="E297" s="152" t="s">
        <v>47</v>
      </c>
      <c r="F297" s="152">
        <f>COUNTIF(D255:D296,E297)</f>
        <v>2</v>
      </c>
    </row>
    <row r="298" spans="1:6" s="153" customFormat="1" ht="27.75" customHeight="1" thickBot="1" x14ac:dyDescent="0.35">
      <c r="A298" s="154"/>
      <c r="B298" s="155"/>
      <c r="C298" s="155"/>
      <c r="D298" s="156"/>
      <c r="E298" s="152" t="s">
        <v>9</v>
      </c>
      <c r="F298" s="152">
        <f>COUNTIF(D255:D296,E298)</f>
        <v>30</v>
      </c>
    </row>
    <row r="299" spans="1:6" s="153" customFormat="1" ht="37.5" customHeight="1" thickBot="1" x14ac:dyDescent="0.35">
      <c r="A299" s="195" t="s">
        <v>169</v>
      </c>
      <c r="B299" s="196"/>
      <c r="C299" s="196"/>
      <c r="D299" s="197"/>
      <c r="E299" s="152"/>
      <c r="F299" s="152">
        <f>COUNTA(F255:F296)</f>
        <v>40</v>
      </c>
    </row>
    <row r="300" spans="1:6" ht="24" customHeight="1" x14ac:dyDescent="0.25">
      <c r="A300" s="30"/>
      <c r="C300" s="115"/>
      <c r="D300" s="10"/>
      <c r="E300" s="10"/>
      <c r="F300" s="10"/>
    </row>
    <row r="301" spans="1:6" ht="21.75" customHeight="1" thickBot="1" x14ac:dyDescent="0.3">
      <c r="A301" s="31"/>
      <c r="C301" s="115"/>
      <c r="D301" s="10"/>
      <c r="E301" s="10"/>
      <c r="F301" s="10"/>
    </row>
    <row r="302" spans="1:6" ht="45.75" customHeight="1" x14ac:dyDescent="0.25">
      <c r="A302" s="209" t="s">
        <v>176</v>
      </c>
      <c r="B302" s="210"/>
      <c r="C302" s="210"/>
      <c r="D302" s="210"/>
      <c r="E302" s="210"/>
      <c r="F302" s="211"/>
    </row>
    <row r="303" spans="1:6" ht="24" customHeight="1" x14ac:dyDescent="0.25">
      <c r="A303" s="44" t="s">
        <v>1</v>
      </c>
      <c r="B303" s="118" t="s">
        <v>2</v>
      </c>
      <c r="C303" s="119" t="s">
        <v>3</v>
      </c>
      <c r="D303" s="119" t="s">
        <v>235</v>
      </c>
      <c r="E303" s="46" t="s">
        <v>4</v>
      </c>
      <c r="F303" s="47" t="s">
        <v>776</v>
      </c>
    </row>
    <row r="304" spans="1:6" ht="24" customHeight="1" x14ac:dyDescent="0.25">
      <c r="A304" s="213" t="s">
        <v>177</v>
      </c>
      <c r="B304" s="133">
        <v>1083</v>
      </c>
      <c r="C304" s="133" t="s">
        <v>1125</v>
      </c>
      <c r="D304" s="133" t="s">
        <v>774</v>
      </c>
      <c r="E304" s="39" t="s">
        <v>962</v>
      </c>
      <c r="F304" s="20" t="s">
        <v>963</v>
      </c>
    </row>
    <row r="305" spans="1:9" ht="33" customHeight="1" x14ac:dyDescent="0.25">
      <c r="A305" s="213"/>
      <c r="B305" s="133">
        <v>1082</v>
      </c>
      <c r="C305" s="133" t="s">
        <v>1126</v>
      </c>
      <c r="D305" s="133" t="s">
        <v>774</v>
      </c>
      <c r="E305" s="39" t="s">
        <v>1127</v>
      </c>
      <c r="F305" s="20" t="s">
        <v>1128</v>
      </c>
    </row>
    <row r="306" spans="1:9" ht="33" customHeight="1" x14ac:dyDescent="0.25">
      <c r="A306" s="112" t="s">
        <v>876</v>
      </c>
      <c r="B306" s="121">
        <v>964</v>
      </c>
      <c r="C306" s="129" t="s">
        <v>38</v>
      </c>
      <c r="D306" s="144" t="s">
        <v>47</v>
      </c>
      <c r="E306" s="106" t="s">
        <v>1000</v>
      </c>
      <c r="F306" s="20" t="s">
        <v>5</v>
      </c>
    </row>
    <row r="307" spans="1:9" ht="33" customHeight="1" x14ac:dyDescent="0.25">
      <c r="A307" s="217" t="s">
        <v>178</v>
      </c>
      <c r="B307" s="121">
        <v>897</v>
      </c>
      <c r="C307" s="129" t="s">
        <v>179</v>
      </c>
      <c r="D307" s="121" t="s">
        <v>29</v>
      </c>
      <c r="E307" s="106" t="s">
        <v>1020</v>
      </c>
      <c r="F307" s="20" t="s">
        <v>29</v>
      </c>
    </row>
    <row r="308" spans="1:9" ht="33" customHeight="1" x14ac:dyDescent="0.25">
      <c r="A308" s="217"/>
      <c r="B308" s="120">
        <v>104</v>
      </c>
      <c r="C308" s="125" t="s">
        <v>141</v>
      </c>
      <c r="D308" s="120" t="str">
        <f>VLOOKUP(B308,Planilha2!$A$2:$F$305,6,0)</f>
        <v>TÉCNICO JUDICIÁRIO</v>
      </c>
      <c r="E308" s="56" t="s">
        <v>9</v>
      </c>
      <c r="F308" s="11" t="s">
        <v>5</v>
      </c>
      <c r="H308" s="201" t="s">
        <v>787</v>
      </c>
      <c r="I308" s="202"/>
    </row>
    <row r="309" spans="1:9" ht="33" customHeight="1" x14ac:dyDescent="0.25">
      <c r="A309" s="112" t="s">
        <v>1074</v>
      </c>
      <c r="B309" s="120">
        <v>1045</v>
      </c>
      <c r="C309" s="125" t="s">
        <v>1078</v>
      </c>
      <c r="D309" s="120" t="s">
        <v>9</v>
      </c>
      <c r="E309" s="56" t="s">
        <v>998</v>
      </c>
      <c r="F309" s="11" t="s">
        <v>5</v>
      </c>
      <c r="H309" s="18" t="s">
        <v>774</v>
      </c>
      <c r="I309" s="19">
        <f t="shared" ref="I309:I314" si="8">COUNTIF($D$304:$D$318,H309)</f>
        <v>2</v>
      </c>
    </row>
    <row r="310" spans="1:9" ht="33" customHeight="1" x14ac:dyDescent="0.25">
      <c r="A310" s="217" t="s">
        <v>877</v>
      </c>
      <c r="B310" s="121">
        <v>779</v>
      </c>
      <c r="C310" s="129" t="s">
        <v>187</v>
      </c>
      <c r="D310" s="121" t="s">
        <v>9</v>
      </c>
      <c r="E310" s="106" t="s">
        <v>1002</v>
      </c>
      <c r="F310" s="20" t="s">
        <v>5</v>
      </c>
      <c r="H310" s="17" t="s">
        <v>47</v>
      </c>
      <c r="I310" s="19">
        <f t="shared" si="8"/>
        <v>2</v>
      </c>
    </row>
    <row r="311" spans="1:9" ht="33" customHeight="1" x14ac:dyDescent="0.25">
      <c r="A311" s="217"/>
      <c r="B311" s="121">
        <v>845</v>
      </c>
      <c r="C311" s="129" t="s">
        <v>180</v>
      </c>
      <c r="D311" s="121" t="str">
        <f>VLOOKUP(B311,Planilha2!$A$2:$F$305,6,0)</f>
        <v>TÉCNICO JUDICIÁRIO</v>
      </c>
      <c r="E311" s="178" t="s">
        <v>1095</v>
      </c>
      <c r="F311" s="20" t="s">
        <v>5</v>
      </c>
      <c r="H311" s="17" t="s">
        <v>9</v>
      </c>
      <c r="I311" s="19">
        <f t="shared" si="8"/>
        <v>6</v>
      </c>
    </row>
    <row r="312" spans="1:9" ht="33" customHeight="1" x14ac:dyDescent="0.25">
      <c r="A312" s="217"/>
      <c r="B312" s="121">
        <v>98</v>
      </c>
      <c r="C312" s="125" t="s">
        <v>1017</v>
      </c>
      <c r="D312" s="120" t="str">
        <f>VLOOKUP(B312,Planilha2!$A$2:$F$305,6,0)</f>
        <v>TÉCNICO JUDICIÁRIO</v>
      </c>
      <c r="E312" s="56" t="s">
        <v>1001</v>
      </c>
      <c r="F312" s="20" t="s">
        <v>5</v>
      </c>
      <c r="H312" s="18" t="s">
        <v>29</v>
      </c>
      <c r="I312" s="19">
        <f t="shared" si="8"/>
        <v>3</v>
      </c>
    </row>
    <row r="313" spans="1:9" ht="33" customHeight="1" x14ac:dyDescent="0.25">
      <c r="A313" s="176" t="s">
        <v>188</v>
      </c>
      <c r="B313" s="120">
        <v>697</v>
      </c>
      <c r="C313" s="125" t="s">
        <v>775</v>
      </c>
      <c r="D313" s="120" t="s">
        <v>784</v>
      </c>
      <c r="E313" s="56" t="s">
        <v>803</v>
      </c>
      <c r="F313" s="11" t="s">
        <v>189</v>
      </c>
      <c r="H313" s="18" t="s">
        <v>785</v>
      </c>
      <c r="I313" s="19">
        <f t="shared" si="8"/>
        <v>0</v>
      </c>
    </row>
    <row r="314" spans="1:9" ht="33" customHeight="1" x14ac:dyDescent="0.25">
      <c r="A314" s="108" t="s">
        <v>878</v>
      </c>
      <c r="B314" s="121">
        <v>723</v>
      </c>
      <c r="C314" s="129" t="s">
        <v>183</v>
      </c>
      <c r="D314" s="121" t="s">
        <v>29</v>
      </c>
      <c r="E314" s="106" t="s">
        <v>995</v>
      </c>
      <c r="F314" s="20" t="s">
        <v>29</v>
      </c>
      <c r="H314" s="18" t="s">
        <v>784</v>
      </c>
      <c r="I314" s="19">
        <f t="shared" si="8"/>
        <v>2</v>
      </c>
    </row>
    <row r="315" spans="1:9" ht="33" customHeight="1" x14ac:dyDescent="0.25">
      <c r="A315" s="175" t="s">
        <v>879</v>
      </c>
      <c r="B315" s="120">
        <v>514</v>
      </c>
      <c r="C315" s="125" t="s">
        <v>181</v>
      </c>
      <c r="D315" s="120" t="s">
        <v>784</v>
      </c>
      <c r="E315" s="56" t="s">
        <v>803</v>
      </c>
      <c r="F315" s="11" t="s">
        <v>182</v>
      </c>
      <c r="H315" s="18" t="s">
        <v>786</v>
      </c>
      <c r="I315" s="19">
        <f>SUM(I309:I314)</f>
        <v>15</v>
      </c>
    </row>
    <row r="316" spans="1:9" ht="33" customHeight="1" x14ac:dyDescent="0.25">
      <c r="A316" s="107" t="s">
        <v>186</v>
      </c>
      <c r="B316" s="121">
        <v>886</v>
      </c>
      <c r="C316" s="129" t="s">
        <v>184</v>
      </c>
      <c r="D316" s="121" t="s">
        <v>29</v>
      </c>
      <c r="E316" s="106" t="s">
        <v>995</v>
      </c>
      <c r="F316" s="20" t="s">
        <v>29</v>
      </c>
    </row>
    <row r="317" spans="1:9" ht="33" customHeight="1" x14ac:dyDescent="0.25">
      <c r="A317" s="176" t="s">
        <v>880</v>
      </c>
      <c r="B317" s="120">
        <v>983</v>
      </c>
      <c r="C317" s="125" t="s">
        <v>27</v>
      </c>
      <c r="D317" s="120" t="s">
        <v>9</v>
      </c>
      <c r="E317" s="56" t="s">
        <v>803</v>
      </c>
      <c r="F317" s="11" t="s">
        <v>5</v>
      </c>
    </row>
    <row r="318" spans="1:9" ht="33" customHeight="1" thickBot="1" x14ac:dyDescent="0.3">
      <c r="A318" s="112" t="s">
        <v>1075</v>
      </c>
      <c r="B318" s="121">
        <v>527</v>
      </c>
      <c r="C318" s="129" t="s">
        <v>185</v>
      </c>
      <c r="D318" s="121" t="s">
        <v>47</v>
      </c>
      <c r="E318" s="106" t="s">
        <v>995</v>
      </c>
      <c r="F318" s="11" t="s">
        <v>5</v>
      </c>
    </row>
    <row r="319" spans="1:9" s="153" customFormat="1" ht="33" customHeight="1" thickBot="1" x14ac:dyDescent="0.35">
      <c r="A319" s="192" t="s">
        <v>783</v>
      </c>
      <c r="B319" s="193"/>
      <c r="C319" s="193"/>
      <c r="D319" s="194"/>
      <c r="E319" s="152" t="s">
        <v>47</v>
      </c>
      <c r="F319" s="152">
        <f>COUNTIF(D304:D318,E319)</f>
        <v>2</v>
      </c>
    </row>
    <row r="320" spans="1:9" s="153" customFormat="1" ht="27.75" customHeight="1" thickBot="1" x14ac:dyDescent="0.35">
      <c r="A320" s="154"/>
      <c r="B320" s="155"/>
      <c r="C320" s="155"/>
      <c r="D320" s="156"/>
      <c r="E320" s="152" t="s">
        <v>9</v>
      </c>
      <c r="F320" s="152">
        <f>COUNTIF(D304:D318,E320)</f>
        <v>6</v>
      </c>
    </row>
    <row r="321" spans="1:9" s="153" customFormat="1" ht="37.5" customHeight="1" thickBot="1" x14ac:dyDescent="0.35">
      <c r="A321" s="195" t="s">
        <v>191</v>
      </c>
      <c r="B321" s="196"/>
      <c r="C321" s="196"/>
      <c r="D321" s="197"/>
      <c r="E321" s="152"/>
      <c r="F321" s="152">
        <f>COUNTA(F304:F318)</f>
        <v>15</v>
      </c>
    </row>
    <row r="322" spans="1:9" ht="15" x14ac:dyDescent="0.25">
      <c r="A322" s="10"/>
      <c r="C322" s="115"/>
      <c r="D322" s="10"/>
      <c r="E322" s="10"/>
      <c r="F322" s="10"/>
    </row>
    <row r="323" spans="1:9" ht="33" customHeight="1" thickBot="1" x14ac:dyDescent="0.3">
      <c r="A323" s="32"/>
      <c r="C323" s="115"/>
      <c r="D323" s="10"/>
      <c r="E323" s="10"/>
      <c r="F323" s="10"/>
    </row>
    <row r="324" spans="1:9" ht="38.25" customHeight="1" x14ac:dyDescent="0.25">
      <c r="A324" s="219" t="s">
        <v>192</v>
      </c>
      <c r="B324" s="220"/>
      <c r="C324" s="220"/>
      <c r="D324" s="220"/>
      <c r="E324" s="220"/>
      <c r="F324" s="221"/>
    </row>
    <row r="325" spans="1:9" ht="40.5" customHeight="1" x14ac:dyDescent="0.25">
      <c r="A325" s="44" t="s">
        <v>1</v>
      </c>
      <c r="B325" s="118" t="s">
        <v>2</v>
      </c>
      <c r="C325" s="119" t="s">
        <v>3</v>
      </c>
      <c r="D325" s="119" t="s">
        <v>235</v>
      </c>
      <c r="E325" s="46" t="s">
        <v>4</v>
      </c>
      <c r="F325" s="47" t="s">
        <v>776</v>
      </c>
    </row>
    <row r="326" spans="1:9" ht="40.5" customHeight="1" x14ac:dyDescent="0.25">
      <c r="A326" s="112" t="s">
        <v>193</v>
      </c>
      <c r="B326" s="121">
        <v>535</v>
      </c>
      <c r="C326" s="129" t="s">
        <v>194</v>
      </c>
      <c r="D326" s="121" t="s">
        <v>29</v>
      </c>
      <c r="E326" s="106" t="s">
        <v>971</v>
      </c>
      <c r="F326" s="20" t="s">
        <v>29</v>
      </c>
    </row>
    <row r="327" spans="1:9" ht="42" customHeight="1" x14ac:dyDescent="0.25">
      <c r="A327" s="79" t="s">
        <v>865</v>
      </c>
      <c r="B327" s="121">
        <v>51</v>
      </c>
      <c r="C327" s="129" t="s">
        <v>54</v>
      </c>
      <c r="D327" s="121" t="str">
        <f>VLOOKUP(B327,Planilha2!$A$2:$F$305,6,0)</f>
        <v>TÉCNICO JUDICIÁRIO</v>
      </c>
      <c r="E327" s="191" t="s">
        <v>1004</v>
      </c>
      <c r="F327" s="20" t="s">
        <v>5</v>
      </c>
      <c r="H327" s="201" t="s">
        <v>787</v>
      </c>
      <c r="I327" s="202"/>
    </row>
    <row r="328" spans="1:9" ht="35.25" customHeight="1" x14ac:dyDescent="0.25">
      <c r="A328" s="198" t="s">
        <v>866</v>
      </c>
      <c r="B328" s="121">
        <v>796</v>
      </c>
      <c r="C328" s="129" t="s">
        <v>195</v>
      </c>
      <c r="D328" s="121" t="s">
        <v>29</v>
      </c>
      <c r="E328" s="191" t="s">
        <v>1005</v>
      </c>
      <c r="F328" s="20" t="s">
        <v>29</v>
      </c>
      <c r="H328" s="18" t="s">
        <v>774</v>
      </c>
      <c r="I328" s="19">
        <f t="shared" ref="I328:I333" si="9">COUNTIF($D$326:$D$342,H328)</f>
        <v>0</v>
      </c>
    </row>
    <row r="329" spans="1:9" ht="35.25" customHeight="1" x14ac:dyDescent="0.25">
      <c r="A329" s="200"/>
      <c r="B329" s="120">
        <v>895</v>
      </c>
      <c r="C329" s="125" t="s">
        <v>792</v>
      </c>
      <c r="D329" s="120" t="s">
        <v>47</v>
      </c>
      <c r="E329" s="56" t="s">
        <v>1001</v>
      </c>
      <c r="F329" s="11" t="s">
        <v>5</v>
      </c>
      <c r="H329" s="17" t="s">
        <v>47</v>
      </c>
      <c r="I329" s="19">
        <f t="shared" si="9"/>
        <v>6</v>
      </c>
    </row>
    <row r="330" spans="1:9" ht="31.5" customHeight="1" x14ac:dyDescent="0.25">
      <c r="A330" s="198" t="s">
        <v>867</v>
      </c>
      <c r="B330" s="120">
        <v>772</v>
      </c>
      <c r="C330" s="125" t="s">
        <v>206</v>
      </c>
      <c r="D330" s="120" t="str">
        <f>VLOOKUP(B330,Planilha2!$A$2:$F$305,6,0)</f>
        <v>ANALISTA JUDICIÁRIO</v>
      </c>
      <c r="E330" s="56" t="s">
        <v>803</v>
      </c>
      <c r="F330" s="11" t="s">
        <v>5</v>
      </c>
      <c r="H330" s="17" t="s">
        <v>9</v>
      </c>
      <c r="I330" s="19">
        <f t="shared" si="9"/>
        <v>7</v>
      </c>
    </row>
    <row r="331" spans="1:9" ht="32.25" customHeight="1" x14ac:dyDescent="0.25">
      <c r="A331" s="199"/>
      <c r="B331" s="120">
        <v>708</v>
      </c>
      <c r="C331" s="125" t="s">
        <v>209</v>
      </c>
      <c r="D331" s="120" t="str">
        <f>VLOOKUP(B331,Planilha2!$A$2:$F$305,6,0)</f>
        <v>TÉCNICO JUDICIÁRIO</v>
      </c>
      <c r="E331" s="56" t="s">
        <v>1001</v>
      </c>
      <c r="F331" s="11" t="s">
        <v>5</v>
      </c>
      <c r="H331" s="18" t="s">
        <v>29</v>
      </c>
      <c r="I331" s="19">
        <f t="shared" si="9"/>
        <v>2</v>
      </c>
    </row>
    <row r="332" spans="1:9" ht="28.5" customHeight="1" x14ac:dyDescent="0.25">
      <c r="A332" s="198" t="s">
        <v>868</v>
      </c>
      <c r="B332" s="121">
        <v>810</v>
      </c>
      <c r="C332" s="129" t="s">
        <v>196</v>
      </c>
      <c r="D332" s="121" t="s">
        <v>47</v>
      </c>
      <c r="E332" s="106" t="s">
        <v>1005</v>
      </c>
      <c r="F332" s="20" t="s">
        <v>5</v>
      </c>
      <c r="H332" s="18" t="s">
        <v>785</v>
      </c>
      <c r="I332" s="19">
        <f t="shared" si="9"/>
        <v>0</v>
      </c>
    </row>
    <row r="333" spans="1:9" ht="28.5" customHeight="1" x14ac:dyDescent="0.25">
      <c r="A333" s="200"/>
      <c r="B333" s="120">
        <v>870</v>
      </c>
      <c r="C333" s="125" t="s">
        <v>201</v>
      </c>
      <c r="D333" s="120" t="s">
        <v>47</v>
      </c>
      <c r="E333" s="56" t="s">
        <v>975</v>
      </c>
      <c r="F333" s="11" t="s">
        <v>5</v>
      </c>
      <c r="H333" s="18" t="s">
        <v>784</v>
      </c>
      <c r="I333" s="19">
        <f t="shared" si="9"/>
        <v>2</v>
      </c>
    </row>
    <row r="334" spans="1:9" ht="28.5" customHeight="1" x14ac:dyDescent="0.25">
      <c r="A334" s="198" t="s">
        <v>869</v>
      </c>
      <c r="B334" s="120">
        <v>853</v>
      </c>
      <c r="C334" s="125" t="s">
        <v>199</v>
      </c>
      <c r="D334" s="120" t="s">
        <v>47</v>
      </c>
      <c r="E334" s="56" t="s">
        <v>803</v>
      </c>
      <c r="F334" s="11" t="s">
        <v>5</v>
      </c>
      <c r="H334" s="18" t="s">
        <v>786</v>
      </c>
      <c r="I334" s="19">
        <f>SUM(I328:I333)</f>
        <v>17</v>
      </c>
    </row>
    <row r="335" spans="1:9" ht="28.5" customHeight="1" x14ac:dyDescent="0.25">
      <c r="A335" s="200"/>
      <c r="B335" s="120">
        <v>941</v>
      </c>
      <c r="C335" s="125" t="s">
        <v>829</v>
      </c>
      <c r="D335" s="120" t="s">
        <v>9</v>
      </c>
      <c r="E335" s="56" t="s">
        <v>975</v>
      </c>
      <c r="F335" s="11" t="s">
        <v>5</v>
      </c>
    </row>
    <row r="336" spans="1:9" ht="28.5" customHeight="1" x14ac:dyDescent="0.25">
      <c r="A336" s="112" t="s">
        <v>870</v>
      </c>
      <c r="B336" s="121">
        <v>758</v>
      </c>
      <c r="C336" s="129" t="s">
        <v>200</v>
      </c>
      <c r="D336" s="121" t="str">
        <f>VLOOKUP(B336,Planilha2!$A$2:$F$305,6,0)</f>
        <v>ANALISTA JUDICIÁRIO</v>
      </c>
      <c r="E336" s="106" t="s">
        <v>1005</v>
      </c>
      <c r="F336" s="11" t="s">
        <v>5</v>
      </c>
    </row>
    <row r="337" spans="1:6" ht="28.5" customHeight="1" x14ac:dyDescent="0.25">
      <c r="A337" s="198" t="s">
        <v>895</v>
      </c>
      <c r="B337" s="120">
        <v>638</v>
      </c>
      <c r="C337" s="125" t="s">
        <v>207</v>
      </c>
      <c r="D337" s="120" t="str">
        <f>VLOOKUP(B337,Planilha2!$A$2:$F$305,6,0)</f>
        <v>TÉCNICO JUDICIÁRIO</v>
      </c>
      <c r="E337" s="56" t="s">
        <v>803</v>
      </c>
      <c r="F337" s="11" t="s">
        <v>5</v>
      </c>
    </row>
    <row r="338" spans="1:6" ht="33" customHeight="1" x14ac:dyDescent="0.25">
      <c r="A338" s="200"/>
      <c r="B338" s="120">
        <v>869</v>
      </c>
      <c r="C338" s="125" t="s">
        <v>203</v>
      </c>
      <c r="D338" s="120" t="s">
        <v>784</v>
      </c>
      <c r="E338" s="56" t="s">
        <v>999</v>
      </c>
      <c r="F338" s="11" t="s">
        <v>204</v>
      </c>
    </row>
    <row r="339" spans="1:6" ht="33" customHeight="1" x14ac:dyDescent="0.25">
      <c r="A339" s="198" t="s">
        <v>872</v>
      </c>
      <c r="B339" s="120">
        <v>215</v>
      </c>
      <c r="C339" s="125" t="s">
        <v>202</v>
      </c>
      <c r="D339" s="120" t="str">
        <f>VLOOKUP(B339,Planilha2!$A$2:$F$305,6,0)</f>
        <v>TÉCNICO JUDICIÁRIO</v>
      </c>
      <c r="E339" s="56" t="s">
        <v>803</v>
      </c>
      <c r="F339" s="11" t="s">
        <v>5</v>
      </c>
    </row>
    <row r="340" spans="1:6" ht="33" customHeight="1" x14ac:dyDescent="0.25">
      <c r="A340" s="199"/>
      <c r="B340" s="120">
        <v>871</v>
      </c>
      <c r="C340" s="125" t="s">
        <v>205</v>
      </c>
      <c r="D340" s="120" t="s">
        <v>9</v>
      </c>
      <c r="E340" s="75" t="s">
        <v>997</v>
      </c>
      <c r="F340" s="11" t="s">
        <v>5</v>
      </c>
    </row>
    <row r="341" spans="1:6" ht="33" customHeight="1" x14ac:dyDescent="0.25">
      <c r="A341" s="200"/>
      <c r="B341" s="120">
        <v>988</v>
      </c>
      <c r="C341" s="149" t="s">
        <v>931</v>
      </c>
      <c r="D341" s="120" t="s">
        <v>9</v>
      </c>
      <c r="E341" s="56" t="s">
        <v>975</v>
      </c>
      <c r="F341" s="11" t="s">
        <v>5</v>
      </c>
    </row>
    <row r="342" spans="1:6" ht="33" customHeight="1" thickBot="1" x14ac:dyDescent="0.3">
      <c r="A342" s="174" t="s">
        <v>871</v>
      </c>
      <c r="B342" s="120">
        <v>850</v>
      </c>
      <c r="C342" s="125" t="s">
        <v>197</v>
      </c>
      <c r="D342" s="120" t="s">
        <v>784</v>
      </c>
      <c r="E342" s="56" t="s">
        <v>803</v>
      </c>
      <c r="F342" s="11" t="s">
        <v>198</v>
      </c>
    </row>
    <row r="343" spans="1:6" s="153" customFormat="1" ht="33" customHeight="1" thickBot="1" x14ac:dyDescent="0.35">
      <c r="A343" s="192" t="s">
        <v>783</v>
      </c>
      <c r="B343" s="193"/>
      <c r="C343" s="193"/>
      <c r="D343" s="194"/>
      <c r="E343" s="152" t="s">
        <v>47</v>
      </c>
      <c r="F343" s="152">
        <f>COUNTIF(D326:D342,E343)</f>
        <v>6</v>
      </c>
    </row>
    <row r="344" spans="1:6" s="153" customFormat="1" ht="27.75" customHeight="1" thickBot="1" x14ac:dyDescent="0.35">
      <c r="A344" s="154"/>
      <c r="B344" s="155"/>
      <c r="C344" s="155"/>
      <c r="D344" s="156"/>
      <c r="E344" s="152" t="s">
        <v>9</v>
      </c>
      <c r="F344" s="152">
        <f>COUNTIF(D326:D342,E344)</f>
        <v>7</v>
      </c>
    </row>
    <row r="345" spans="1:6" s="153" customFormat="1" ht="37.5" customHeight="1" thickBot="1" x14ac:dyDescent="0.35">
      <c r="A345" s="195" t="s">
        <v>952</v>
      </c>
      <c r="B345" s="196"/>
      <c r="C345" s="196"/>
      <c r="D345" s="197"/>
      <c r="E345" s="152"/>
      <c r="F345" s="152">
        <f>COUNTA(F326:F342)</f>
        <v>17</v>
      </c>
    </row>
    <row r="346" spans="1:6" ht="33" customHeight="1" x14ac:dyDescent="0.25">
      <c r="A346" s="30"/>
      <c r="C346" s="115"/>
      <c r="D346" s="10"/>
      <c r="E346" s="10"/>
      <c r="F346" s="10"/>
    </row>
    <row r="347" spans="1:6" ht="42" customHeight="1" thickBot="1" x14ac:dyDescent="0.3">
      <c r="A347" s="30"/>
      <c r="C347" s="115"/>
      <c r="D347" s="10"/>
      <c r="E347" s="10"/>
      <c r="F347" s="10"/>
    </row>
    <row r="348" spans="1:6" ht="33" customHeight="1" x14ac:dyDescent="0.25">
      <c r="A348" s="209" t="s">
        <v>210</v>
      </c>
      <c r="B348" s="210"/>
      <c r="C348" s="210"/>
      <c r="D348" s="210"/>
      <c r="E348" s="210"/>
      <c r="F348" s="211"/>
    </row>
    <row r="349" spans="1:6" ht="33" customHeight="1" x14ac:dyDescent="0.25">
      <c r="A349" s="44" t="s">
        <v>1</v>
      </c>
      <c r="B349" s="118" t="s">
        <v>2</v>
      </c>
      <c r="C349" s="119" t="s">
        <v>3</v>
      </c>
      <c r="D349" s="119" t="s">
        <v>235</v>
      </c>
      <c r="E349" s="46" t="s">
        <v>4</v>
      </c>
      <c r="F349" s="47" t="s">
        <v>776</v>
      </c>
    </row>
    <row r="350" spans="1:6" ht="33" customHeight="1" x14ac:dyDescent="0.25">
      <c r="A350" s="198" t="s">
        <v>881</v>
      </c>
      <c r="B350" s="121">
        <v>1021</v>
      </c>
      <c r="C350" s="124" t="s">
        <v>463</v>
      </c>
      <c r="D350" s="121" t="s">
        <v>29</v>
      </c>
      <c r="E350" s="106" t="s">
        <v>971</v>
      </c>
      <c r="F350" s="20" t="s">
        <v>29</v>
      </c>
    </row>
    <row r="351" spans="1:6" ht="33" customHeight="1" x14ac:dyDescent="0.25">
      <c r="A351" s="199"/>
      <c r="B351" s="120">
        <v>296</v>
      </c>
      <c r="C351" s="125" t="s">
        <v>228</v>
      </c>
      <c r="D351" s="120" t="str">
        <f>VLOOKUP(B351,Planilha2!$A$2:$F$305,6,0)</f>
        <v>TÉCNICO JUDICIÁRIO</v>
      </c>
      <c r="E351" s="56" t="s">
        <v>9</v>
      </c>
      <c r="F351" s="11" t="s">
        <v>5</v>
      </c>
    </row>
    <row r="352" spans="1:6" ht="33" customHeight="1" x14ac:dyDescent="0.25">
      <c r="A352" s="200"/>
      <c r="B352" s="120">
        <v>486</v>
      </c>
      <c r="C352" s="125" t="s">
        <v>213</v>
      </c>
      <c r="D352" s="120" t="str">
        <f>VLOOKUP(B352,Planilha2!$A$2:$F$305,6,0)</f>
        <v>TÉCNICO JUDICIÁRIO</v>
      </c>
      <c r="E352" s="56" t="s">
        <v>9</v>
      </c>
      <c r="F352" s="11" t="s">
        <v>5</v>
      </c>
    </row>
    <row r="353" spans="1:9" ht="33" customHeight="1" x14ac:dyDescent="0.25">
      <c r="A353" s="109" t="s">
        <v>1076</v>
      </c>
      <c r="B353" s="120">
        <v>178</v>
      </c>
      <c r="C353" s="125" t="s">
        <v>1019</v>
      </c>
      <c r="D353" s="120" t="str">
        <f>VLOOKUP(B353,Planilha2!$A$2:$F$305,6,0)</f>
        <v>TÉCNICO JUDICIÁRIO</v>
      </c>
      <c r="E353" s="106" t="s">
        <v>1004</v>
      </c>
      <c r="F353" s="11" t="s">
        <v>5</v>
      </c>
    </row>
    <row r="354" spans="1:9" ht="33" customHeight="1" x14ac:dyDescent="0.25">
      <c r="A354" s="107" t="s">
        <v>214</v>
      </c>
      <c r="B354" s="121">
        <v>885</v>
      </c>
      <c r="C354" s="129" t="s">
        <v>216</v>
      </c>
      <c r="D354" s="121" t="s">
        <v>785</v>
      </c>
      <c r="E354" s="106" t="s">
        <v>1021</v>
      </c>
      <c r="F354" s="20" t="s">
        <v>19</v>
      </c>
    </row>
    <row r="355" spans="1:9" ht="33" customHeight="1" x14ac:dyDescent="0.25">
      <c r="A355" s="198" t="s">
        <v>217</v>
      </c>
      <c r="B355" s="120">
        <v>96</v>
      </c>
      <c r="C355" s="125" t="s">
        <v>138</v>
      </c>
      <c r="D355" s="120" t="s">
        <v>9</v>
      </c>
      <c r="E355" s="56" t="s">
        <v>803</v>
      </c>
      <c r="F355" s="11" t="s">
        <v>5</v>
      </c>
      <c r="H355" s="201" t="s">
        <v>787</v>
      </c>
      <c r="I355" s="202"/>
    </row>
    <row r="356" spans="1:9" ht="33" customHeight="1" x14ac:dyDescent="0.25">
      <c r="A356" s="200"/>
      <c r="B356" s="120">
        <v>412</v>
      </c>
      <c r="C356" s="125" t="s">
        <v>59</v>
      </c>
      <c r="D356" s="120" t="s">
        <v>9</v>
      </c>
      <c r="E356" s="56" t="s">
        <v>975</v>
      </c>
      <c r="F356" s="11" t="s">
        <v>5</v>
      </c>
      <c r="H356" s="17" t="s">
        <v>774</v>
      </c>
      <c r="I356" s="19">
        <f t="shared" ref="I356:I361" si="10">COUNTIF($D$350:$D$371,H356)</f>
        <v>0</v>
      </c>
    </row>
    <row r="357" spans="1:9" ht="33" customHeight="1" x14ac:dyDescent="0.25">
      <c r="A357" s="214" t="s">
        <v>832</v>
      </c>
      <c r="B357" s="120">
        <v>846</v>
      </c>
      <c r="C357" s="125" t="s">
        <v>234</v>
      </c>
      <c r="D357" s="120" t="s">
        <v>785</v>
      </c>
      <c r="E357" s="56" t="s">
        <v>969</v>
      </c>
      <c r="F357" s="11" t="s">
        <v>19</v>
      </c>
      <c r="H357" s="17" t="s">
        <v>9</v>
      </c>
      <c r="I357" s="19">
        <f t="shared" si="10"/>
        <v>12</v>
      </c>
    </row>
    <row r="358" spans="1:9" ht="33" customHeight="1" x14ac:dyDescent="0.25">
      <c r="A358" s="218"/>
      <c r="B358" s="120">
        <v>915</v>
      </c>
      <c r="C358" s="125" t="s">
        <v>816</v>
      </c>
      <c r="D358" s="120" t="s">
        <v>9</v>
      </c>
      <c r="E358" s="56" t="s">
        <v>975</v>
      </c>
      <c r="F358" s="11" t="s">
        <v>5</v>
      </c>
      <c r="H358" s="17" t="s">
        <v>47</v>
      </c>
      <c r="I358" s="19">
        <f t="shared" si="10"/>
        <v>3</v>
      </c>
    </row>
    <row r="359" spans="1:9" ht="33" customHeight="1" x14ac:dyDescent="0.25">
      <c r="A359" s="198" t="s">
        <v>219</v>
      </c>
      <c r="B359" s="120">
        <v>1025</v>
      </c>
      <c r="C359" s="125" t="s">
        <v>1007</v>
      </c>
      <c r="D359" s="120" t="s">
        <v>785</v>
      </c>
      <c r="E359" s="56" t="s">
        <v>803</v>
      </c>
      <c r="F359" s="20" t="s">
        <v>25</v>
      </c>
      <c r="H359" s="18" t="s">
        <v>29</v>
      </c>
      <c r="I359" s="19">
        <f t="shared" si="10"/>
        <v>1</v>
      </c>
    </row>
    <row r="360" spans="1:9" ht="33" customHeight="1" x14ac:dyDescent="0.25">
      <c r="A360" s="199"/>
      <c r="B360" s="120">
        <v>942</v>
      </c>
      <c r="C360" s="150" t="s">
        <v>831</v>
      </c>
      <c r="D360" s="120" t="s">
        <v>9</v>
      </c>
      <c r="E360" s="56" t="s">
        <v>9</v>
      </c>
      <c r="F360" s="11" t="s">
        <v>5</v>
      </c>
      <c r="H360" s="18" t="s">
        <v>785</v>
      </c>
      <c r="I360" s="19">
        <f t="shared" si="10"/>
        <v>6</v>
      </c>
    </row>
    <row r="361" spans="1:9" ht="33" customHeight="1" x14ac:dyDescent="0.25">
      <c r="A361" s="200"/>
      <c r="B361" s="120">
        <v>1065</v>
      </c>
      <c r="C361" s="125" t="s">
        <v>526</v>
      </c>
      <c r="D361" s="120" t="s">
        <v>785</v>
      </c>
      <c r="E361" s="56" t="s">
        <v>975</v>
      </c>
      <c r="F361" s="11" t="s">
        <v>19</v>
      </c>
      <c r="H361" s="18" t="s">
        <v>784</v>
      </c>
      <c r="I361" s="19">
        <f t="shared" si="10"/>
        <v>0</v>
      </c>
    </row>
    <row r="362" spans="1:9" ht="29.25" customHeight="1" x14ac:dyDescent="0.25">
      <c r="A362" s="181" t="s">
        <v>896</v>
      </c>
      <c r="B362" s="121">
        <v>640</v>
      </c>
      <c r="C362" s="124" t="s">
        <v>221</v>
      </c>
      <c r="D362" s="121" t="str">
        <f>VLOOKUP(B362,Planilha2!$A$2:$F$305,6,0)</f>
        <v>ANALISTA JUDICIÁRIO</v>
      </c>
      <c r="E362" s="106" t="s">
        <v>1021</v>
      </c>
      <c r="F362" s="20" t="s">
        <v>5</v>
      </c>
      <c r="H362" s="18" t="s">
        <v>786</v>
      </c>
      <c r="I362" s="19">
        <f>SUM(I356:I361)</f>
        <v>22</v>
      </c>
    </row>
    <row r="363" spans="1:9" ht="33" customHeight="1" x14ac:dyDescent="0.25">
      <c r="A363" s="198" t="s">
        <v>833</v>
      </c>
      <c r="B363" s="120">
        <v>137</v>
      </c>
      <c r="C363" s="131" t="s">
        <v>229</v>
      </c>
      <c r="D363" s="120" t="str">
        <f>VLOOKUP(B363,Planilha2!$A$2:$F$305,6,0)</f>
        <v>TÉCNICO JUDICIÁRIO</v>
      </c>
      <c r="E363" s="56" t="s">
        <v>803</v>
      </c>
      <c r="F363" s="20" t="s">
        <v>5</v>
      </c>
    </row>
    <row r="364" spans="1:9" ht="33" customHeight="1" x14ac:dyDescent="0.25">
      <c r="A364" s="199"/>
      <c r="B364" s="120">
        <v>208</v>
      </c>
      <c r="C364" s="131" t="s">
        <v>230</v>
      </c>
      <c r="D364" s="120" t="str">
        <f>VLOOKUP(B364,Planilha2!$A$2:$F$305,6,0)</f>
        <v>TÉCNICO JUDICIÁRIO</v>
      </c>
      <c r="E364" s="56" t="s">
        <v>994</v>
      </c>
      <c r="F364" s="11" t="s">
        <v>5</v>
      </c>
    </row>
    <row r="365" spans="1:9" ht="33" customHeight="1" x14ac:dyDescent="0.25">
      <c r="A365" s="199"/>
      <c r="B365" s="120">
        <v>847</v>
      </c>
      <c r="C365" s="131" t="s">
        <v>835</v>
      </c>
      <c r="D365" s="120" t="s">
        <v>47</v>
      </c>
      <c r="E365" s="56" t="s">
        <v>99</v>
      </c>
      <c r="F365" s="11" t="s">
        <v>5</v>
      </c>
    </row>
    <row r="366" spans="1:9" ht="33" customHeight="1" x14ac:dyDescent="0.25">
      <c r="A366" s="200"/>
      <c r="B366" s="120">
        <v>855</v>
      </c>
      <c r="C366" s="131" t="s">
        <v>231</v>
      </c>
      <c r="D366" s="120" t="s">
        <v>9</v>
      </c>
      <c r="E366" s="56" t="s">
        <v>9</v>
      </c>
      <c r="F366" s="11" t="s">
        <v>5</v>
      </c>
    </row>
    <row r="367" spans="1:9" ht="33" customHeight="1" x14ac:dyDescent="0.25">
      <c r="A367" s="198" t="s">
        <v>222</v>
      </c>
      <c r="B367" s="120">
        <v>603</v>
      </c>
      <c r="C367" s="131" t="s">
        <v>224</v>
      </c>
      <c r="D367" s="120" t="str">
        <f>VLOOKUP(B367,Planilha2!$A$2:$F$305,6,0)</f>
        <v>ANALISTA JUDICIÁRIO</v>
      </c>
      <c r="E367" s="56" t="s">
        <v>803</v>
      </c>
      <c r="F367" s="11" t="s">
        <v>5</v>
      </c>
    </row>
    <row r="368" spans="1:9" ht="33" customHeight="1" x14ac:dyDescent="0.25">
      <c r="A368" s="200"/>
      <c r="B368" s="120">
        <v>218</v>
      </c>
      <c r="C368" s="131" t="s">
        <v>225</v>
      </c>
      <c r="D368" s="120" t="str">
        <f>VLOOKUP(B368,Planilha2!$A$2:$F$305,6,0)</f>
        <v>TÉCNICO JUDICIÁRIO</v>
      </c>
      <c r="E368" s="56" t="s">
        <v>9</v>
      </c>
      <c r="F368" s="11" t="s">
        <v>5</v>
      </c>
    </row>
    <row r="369" spans="1:9" ht="33" customHeight="1" x14ac:dyDescent="0.25">
      <c r="A369" s="198" t="s">
        <v>834</v>
      </c>
      <c r="B369" s="120">
        <v>892</v>
      </c>
      <c r="C369" s="131" t="s">
        <v>788</v>
      </c>
      <c r="D369" s="120" t="s">
        <v>785</v>
      </c>
      <c r="E369" s="56" t="s">
        <v>803</v>
      </c>
      <c r="F369" s="11" t="s">
        <v>19</v>
      </c>
    </row>
    <row r="370" spans="1:9" ht="33" customHeight="1" x14ac:dyDescent="0.25">
      <c r="A370" s="200"/>
      <c r="B370" s="120">
        <v>73</v>
      </c>
      <c r="C370" s="125" t="s">
        <v>215</v>
      </c>
      <c r="D370" s="120" t="str">
        <f>VLOOKUP(B370,Planilha2!$A$2:$F$305,6,0)</f>
        <v>TÉCNICO JUDICIÁRIO</v>
      </c>
      <c r="E370" s="56" t="s">
        <v>9</v>
      </c>
      <c r="F370" s="11" t="s">
        <v>5</v>
      </c>
    </row>
    <row r="371" spans="1:9" ht="33" customHeight="1" thickBot="1" x14ac:dyDescent="0.3">
      <c r="A371" s="164" t="s">
        <v>226</v>
      </c>
      <c r="B371" s="120">
        <v>625</v>
      </c>
      <c r="C371" s="131" t="s">
        <v>227</v>
      </c>
      <c r="D371" s="120" t="s">
        <v>785</v>
      </c>
      <c r="E371" s="56" t="s">
        <v>969</v>
      </c>
      <c r="F371" s="11" t="s">
        <v>19</v>
      </c>
    </row>
    <row r="372" spans="1:9" s="153" customFormat="1" ht="33" customHeight="1" thickBot="1" x14ac:dyDescent="0.35">
      <c r="A372" s="192" t="s">
        <v>783</v>
      </c>
      <c r="B372" s="193"/>
      <c r="C372" s="193"/>
      <c r="D372" s="194"/>
      <c r="E372" s="152" t="s">
        <v>47</v>
      </c>
      <c r="F372" s="152">
        <f>COUNTIF(D350:D371,E372)</f>
        <v>3</v>
      </c>
    </row>
    <row r="373" spans="1:9" s="153" customFormat="1" ht="27.75" customHeight="1" thickBot="1" x14ac:dyDescent="0.35">
      <c r="A373" s="154"/>
      <c r="B373" s="155"/>
      <c r="C373" s="155"/>
      <c r="D373" s="156"/>
      <c r="E373" s="152" t="s">
        <v>9</v>
      </c>
      <c r="F373" s="152">
        <f>COUNTIF(D350:D371,E373)</f>
        <v>12</v>
      </c>
    </row>
    <row r="374" spans="1:9" s="153" customFormat="1" ht="37.5" customHeight="1" thickBot="1" x14ac:dyDescent="0.35">
      <c r="A374" s="195" t="s">
        <v>953</v>
      </c>
      <c r="B374" s="196"/>
      <c r="C374" s="196"/>
      <c r="D374" s="197"/>
      <c r="E374" s="152"/>
      <c r="F374" s="152">
        <f>COUNTA(F350:F371)</f>
        <v>22</v>
      </c>
    </row>
    <row r="375" spans="1:9" ht="24.75" customHeight="1" x14ac:dyDescent="0.25">
      <c r="E375" s="50"/>
      <c r="F375" s="51"/>
    </row>
    <row r="376" spans="1:9" ht="30" customHeight="1" x14ac:dyDescent="0.25">
      <c r="F376" s="53"/>
    </row>
    <row r="377" spans="1:9" ht="27.75" customHeight="1" x14ac:dyDescent="0.25"/>
    <row r="378" spans="1:9" ht="29.25" customHeight="1" x14ac:dyDescent="0.25">
      <c r="D378" s="201" t="s">
        <v>897</v>
      </c>
      <c r="E378" s="202"/>
    </row>
    <row r="379" spans="1:9" ht="33" customHeight="1" x14ac:dyDescent="0.25">
      <c r="D379" s="54" t="s">
        <v>898</v>
      </c>
      <c r="E379" s="55">
        <f>SUM(I9+I30+I44+I68+I100+I124+I154+I167+I191+I204+I217+I258+I309+I328+I356)</f>
        <v>3</v>
      </c>
    </row>
    <row r="380" spans="1:9" ht="33" customHeight="1" x14ac:dyDescent="0.25">
      <c r="D380" s="57" t="s">
        <v>899</v>
      </c>
      <c r="E380" s="55">
        <f>SUM(I10+I31+I45+I69+I101+I125+I155+I168+I192+I205+I218+I259+I310+I329+I358)</f>
        <v>37</v>
      </c>
    </row>
    <row r="381" spans="1:9" ht="33" customHeight="1" x14ac:dyDescent="0.25">
      <c r="D381" s="57" t="s">
        <v>900</v>
      </c>
      <c r="E381" s="55">
        <f>SUM(I11+I32+I46+I70+I102+I126+I156+I169+I193+I206+I219+I260+I311+I330+I357)</f>
        <v>145</v>
      </c>
    </row>
    <row r="382" spans="1:9" ht="39" customHeight="1" x14ac:dyDescent="0.25">
      <c r="D382" s="54" t="s">
        <v>828</v>
      </c>
      <c r="E382" s="55">
        <f>SUM(I14+I33+I47+I73+I103+I127+I157+I170+I194+I207+I221+I261+I312+I331+I359)</f>
        <v>9</v>
      </c>
      <c r="G382" s="58"/>
      <c r="H382" s="65"/>
      <c r="I382" s="65"/>
    </row>
    <row r="383" spans="1:9" ht="30" customHeight="1" x14ac:dyDescent="0.25">
      <c r="D383" s="54" t="s">
        <v>785</v>
      </c>
      <c r="E383" s="55">
        <f>SUM(I12+I34+I48+I71+I104+I128+I158+I171+I195+I208+I222+I262+I313+I332+I360)</f>
        <v>56</v>
      </c>
      <c r="G383" s="58"/>
    </row>
    <row r="384" spans="1:9" ht="30" customHeight="1" x14ac:dyDescent="0.25">
      <c r="D384" s="54" t="s">
        <v>784</v>
      </c>
      <c r="E384" s="55">
        <f>SUM(I13+I35+I49+I72+I105+I129+I159+I172+I196+I209+I220+I263+I314+I333+I361)</f>
        <v>6</v>
      </c>
      <c r="G384" s="58"/>
    </row>
    <row r="385" spans="1:9" ht="33" customHeight="1" x14ac:dyDescent="0.25">
      <c r="D385" s="54" t="s">
        <v>901</v>
      </c>
      <c r="E385" s="55">
        <f>SUM(E379:E384)</f>
        <v>256</v>
      </c>
    </row>
    <row r="386" spans="1:9" ht="33" customHeight="1" x14ac:dyDescent="0.25">
      <c r="C386" s="130"/>
    </row>
    <row r="387" spans="1:9" ht="33" customHeight="1" x14ac:dyDescent="0.25">
      <c r="C387" s="130"/>
    </row>
    <row r="389" spans="1:9" ht="43.5" customHeight="1" x14ac:dyDescent="0.25"/>
    <row r="390" spans="1:9" ht="30" customHeight="1" x14ac:dyDescent="0.25">
      <c r="G390" s="58"/>
    </row>
    <row r="391" spans="1:9" ht="27.75" customHeight="1" x14ac:dyDescent="0.25"/>
    <row r="392" spans="1:9" ht="30.75" customHeight="1" x14ac:dyDescent="0.25"/>
    <row r="393" spans="1:9" ht="46.5" customHeight="1" x14ac:dyDescent="0.25"/>
    <row r="394" spans="1:9" ht="31.5" customHeight="1" x14ac:dyDescent="0.25"/>
    <row r="395" spans="1:9" ht="33.75" customHeight="1" x14ac:dyDescent="0.25">
      <c r="D395" s="151"/>
      <c r="E395"/>
    </row>
    <row r="396" spans="1:9" ht="33" customHeight="1" x14ac:dyDescent="0.25">
      <c r="G396" s="59"/>
    </row>
    <row r="397" spans="1:9" s="59" customFormat="1" ht="33" customHeight="1" x14ac:dyDescent="0.25">
      <c r="A397" s="14"/>
      <c r="B397" s="10"/>
      <c r="C397" s="116"/>
      <c r="D397" s="117"/>
      <c r="E397" s="9"/>
      <c r="F397" s="9"/>
      <c r="G397"/>
      <c r="H397"/>
      <c r="I397"/>
    </row>
    <row r="398" spans="1:9" ht="33" customHeight="1" x14ac:dyDescent="0.25">
      <c r="G398" s="52"/>
    </row>
    <row r="399" spans="1:9" ht="33" customHeight="1" x14ac:dyDescent="0.25">
      <c r="G399" s="52"/>
    </row>
    <row r="400" spans="1:9" ht="33" customHeight="1" x14ac:dyDescent="0.25">
      <c r="G400" s="52"/>
    </row>
    <row r="401" spans="7:7" ht="33" customHeight="1" x14ac:dyDescent="0.25">
      <c r="G401" s="52"/>
    </row>
    <row r="402" spans="7:7" ht="33" customHeight="1" x14ac:dyDescent="0.25">
      <c r="G402" s="52"/>
    </row>
    <row r="407" spans="7:7" ht="44.25" customHeight="1" x14ac:dyDescent="0.25"/>
    <row r="408" spans="7:7" ht="33" customHeight="1" x14ac:dyDescent="0.25">
      <c r="G408" s="65"/>
    </row>
  </sheetData>
  <sortState xmlns:xlrd2="http://schemas.microsoft.com/office/spreadsheetml/2017/richdata2" ref="B11:F21">
    <sortCondition ref="B11"/>
  </sortState>
  <mergeCells count="133">
    <mergeCell ref="A50:A52"/>
    <mergeCell ref="A46:A47"/>
    <mergeCell ref="A363:A366"/>
    <mergeCell ref="A339:A341"/>
    <mergeCell ref="A328:A329"/>
    <mergeCell ref="A319:D319"/>
    <mergeCell ref="A92:D92"/>
    <mergeCell ref="A60:D60"/>
    <mergeCell ref="A62:D62"/>
    <mergeCell ref="A210:D210"/>
    <mergeCell ref="A225:A228"/>
    <mergeCell ref="A268:A271"/>
    <mergeCell ref="A274:A275"/>
    <mergeCell ref="A171:A172"/>
    <mergeCell ref="A163:F163"/>
    <mergeCell ref="A85:A87"/>
    <mergeCell ref="A76:A77"/>
    <mergeCell ref="A67:A71"/>
    <mergeCell ref="A81:A83"/>
    <mergeCell ref="A90:A91"/>
    <mergeCell ref="A94:D94"/>
    <mergeCell ref="A97:F97"/>
    <mergeCell ref="A127:A129"/>
    <mergeCell ref="A124:A125"/>
    <mergeCell ref="A101:A102"/>
    <mergeCell ref="A258:A259"/>
    <mergeCell ref="A245:A247"/>
    <mergeCell ref="A291:A292"/>
    <mergeCell ref="A250:D250"/>
    <mergeCell ref="A263:A265"/>
    <mergeCell ref="A233:A235"/>
    <mergeCell ref="H216:I216"/>
    <mergeCell ref="A236:A237"/>
    <mergeCell ref="A118:F118"/>
    <mergeCell ref="A130:A132"/>
    <mergeCell ref="H123:I123"/>
    <mergeCell ref="H166:I166"/>
    <mergeCell ref="A281:A283"/>
    <mergeCell ref="A248:D248"/>
    <mergeCell ref="A266:A267"/>
    <mergeCell ref="A272:A273"/>
    <mergeCell ref="A140:A141"/>
    <mergeCell ref="A215:A216"/>
    <mergeCell ref="A302:F302"/>
    <mergeCell ref="A284:A287"/>
    <mergeCell ref="A276:A279"/>
    <mergeCell ref="A295:A296"/>
    <mergeCell ref="A238:A239"/>
    <mergeCell ref="H355:I355"/>
    <mergeCell ref="A321:D321"/>
    <mergeCell ref="H153:I153"/>
    <mergeCell ref="H99:I99"/>
    <mergeCell ref="A208:D208"/>
    <mergeCell ref="A198:D198"/>
    <mergeCell ref="A185:D185"/>
    <mergeCell ref="A158:D158"/>
    <mergeCell ref="A149:D149"/>
    <mergeCell ref="A113:D113"/>
    <mergeCell ref="A115:D115"/>
    <mergeCell ref="H203:I203"/>
    <mergeCell ref="H190:I190"/>
    <mergeCell ref="A190:F190"/>
    <mergeCell ref="A179:A180"/>
    <mergeCell ref="A177:A178"/>
    <mergeCell ref="A145:A146"/>
    <mergeCell ref="A136:A139"/>
    <mergeCell ref="A109:A111"/>
    <mergeCell ref="D378:E378"/>
    <mergeCell ref="A334:A335"/>
    <mergeCell ref="A330:A331"/>
    <mergeCell ref="A337:A338"/>
    <mergeCell ref="A310:A312"/>
    <mergeCell ref="A355:A356"/>
    <mergeCell ref="A332:A333"/>
    <mergeCell ref="A357:A358"/>
    <mergeCell ref="A359:A361"/>
    <mergeCell ref="A324:F324"/>
    <mergeCell ref="A348:F348"/>
    <mergeCell ref="A350:A352"/>
    <mergeCell ref="A374:D374"/>
    <mergeCell ref="A372:D372"/>
    <mergeCell ref="A343:D343"/>
    <mergeCell ref="A345:D345"/>
    <mergeCell ref="A367:A368"/>
    <mergeCell ref="A369:A370"/>
    <mergeCell ref="H327:I327"/>
    <mergeCell ref="A253:F253"/>
    <mergeCell ref="A229:A230"/>
    <mergeCell ref="A289:A290"/>
    <mergeCell ref="A133:A135"/>
    <mergeCell ref="A143:A144"/>
    <mergeCell ref="A160:D160"/>
    <mergeCell ref="A182:A183"/>
    <mergeCell ref="A203:F203"/>
    <mergeCell ref="A200:D200"/>
    <mergeCell ref="A153:F153"/>
    <mergeCell ref="A151:D151"/>
    <mergeCell ref="A174:A175"/>
    <mergeCell ref="A187:D187"/>
    <mergeCell ref="A213:F213"/>
    <mergeCell ref="A219:A222"/>
    <mergeCell ref="A304:A305"/>
    <mergeCell ref="A293:A294"/>
    <mergeCell ref="A297:D297"/>
    <mergeCell ref="H308:I308"/>
    <mergeCell ref="A256:A257"/>
    <mergeCell ref="A241:A244"/>
    <mergeCell ref="A307:A308"/>
    <mergeCell ref="A299:D299"/>
    <mergeCell ref="A36:D36"/>
    <mergeCell ref="A38:D38"/>
    <mergeCell ref="A22:D22"/>
    <mergeCell ref="A78:A80"/>
    <mergeCell ref="H8:I8"/>
    <mergeCell ref="H67:I67"/>
    <mergeCell ref="A1:F1"/>
    <mergeCell ref="A2:F2"/>
    <mergeCell ref="A3:F3"/>
    <mergeCell ref="A5:F5"/>
    <mergeCell ref="A48:A49"/>
    <mergeCell ref="A9:A10"/>
    <mergeCell ref="A26:F26"/>
    <mergeCell ref="A74:A75"/>
    <mergeCell ref="A43:A44"/>
    <mergeCell ref="A54:A56"/>
    <mergeCell ref="A64:F64"/>
    <mergeCell ref="A11:A21"/>
    <mergeCell ref="A24:D24"/>
    <mergeCell ref="H29:I29"/>
    <mergeCell ref="H43:I43"/>
    <mergeCell ref="A28:A30"/>
    <mergeCell ref="A57:A58"/>
    <mergeCell ref="A40:F40"/>
  </mergeCells>
  <dataValidations count="2">
    <dataValidation type="list" allowBlank="1" showInputMessage="1" showErrorMessage="1" errorTitle="VERIFIQUE A SITUAÇÃO!" sqref="E285 E354 E44 E351:E352 E264:E265 E139 D205:D207 D155:D157 E19:E20 E102 N21 L113 E175 D99:D103 E360 D215:D247 D192:D197 D28:D35 E221 E290 D306:D318 D165:D184 E226 E228 D255 E259 M8 D271:D272 F255 D350:D371 D105:D112 D264:D267 D326:D342 D42:D59 D274:D296 D7:D21 D120:D148 D269:E269 D258:D262 D67:D91" xr:uid="{00000000-0002-0000-0000-000000000000}">
      <formula1>#REF!</formula1>
    </dataValidation>
    <dataValidation type="list" allowBlank="1" showInputMessage="1" showErrorMessage="1" errorTitle="VERIFIQUE A SITUAÇÃO!" sqref="D360 D351:D352 D354 D66 D206 D219 D215:D216" xr:uid="{00000000-0002-0000-0000-000001000000}">
      <formula1>#REF!</formula1>
    </dataValidation>
  </dataValidations>
  <printOptions horizontalCentered="1"/>
  <pageMargins left="0.23622047244094491" right="0.23622047244094491" top="0.51181102362204722" bottom="0.39370078740157483" header="0.31496062992125984" footer="0.31496062992125984"/>
  <pageSetup paperSize="9" scale="70" fitToHeight="0" orientation="landscape" r:id="rId1"/>
  <rowBreaks count="5" manualBreakCount="5">
    <brk id="49" max="16383" man="1"/>
    <brk id="75" max="16383" man="1"/>
    <brk id="100" max="16383" man="1"/>
    <brk id="189" max="16383" man="1"/>
    <brk id="212" max="16383" man="1"/>
  </rowBreaks>
  <ignoredErrors>
    <ignoredError sqref="E38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25"/>
  <sheetViews>
    <sheetView tabSelected="1" topLeftCell="A178" zoomScale="70" zoomScaleNormal="70" workbookViewId="0">
      <selection activeCell="M8" sqref="M8"/>
    </sheetView>
  </sheetViews>
  <sheetFormatPr defaultRowHeight="15" x14ac:dyDescent="0.25"/>
  <cols>
    <col min="1" max="1" width="43.140625" style="14" customWidth="1"/>
    <col min="2" max="2" width="9.7109375" style="10" customWidth="1"/>
    <col min="3" max="3" width="42" customWidth="1"/>
    <col min="4" max="4" width="26.85546875" style="9" customWidth="1"/>
    <col min="5" max="5" width="39.42578125" style="9" customWidth="1"/>
    <col min="6" max="6" width="18.140625" style="9" customWidth="1"/>
    <col min="7" max="7" width="9.7109375" customWidth="1"/>
  </cols>
  <sheetData>
    <row r="1" spans="1:6" ht="33" customHeight="1" x14ac:dyDescent="0.25">
      <c r="A1" s="245" t="s">
        <v>1092</v>
      </c>
      <c r="B1" s="245"/>
      <c r="C1" s="245"/>
      <c r="D1" s="245"/>
      <c r="E1" s="245"/>
      <c r="F1" s="245"/>
    </row>
    <row r="2" spans="1:6" ht="33" customHeight="1" x14ac:dyDescent="0.25">
      <c r="A2" s="204" t="s">
        <v>1077</v>
      </c>
      <c r="B2" s="204"/>
      <c r="C2" s="204"/>
      <c r="D2" s="204"/>
      <c r="E2" s="204"/>
      <c r="F2" s="204"/>
    </row>
    <row r="3" spans="1:6" ht="27.75" customHeight="1" x14ac:dyDescent="0.25">
      <c r="A3" s="205" t="s">
        <v>1129</v>
      </c>
      <c r="B3" s="205"/>
      <c r="C3" s="205"/>
      <c r="D3" s="205"/>
      <c r="E3" s="205"/>
      <c r="F3" s="205"/>
    </row>
    <row r="4" spans="1:6" ht="15" customHeight="1" thickBot="1" x14ac:dyDescent="0.3">
      <c r="A4" s="1"/>
    </row>
    <row r="5" spans="1:6" ht="33" customHeight="1" x14ac:dyDescent="0.25">
      <c r="A5" s="206" t="s">
        <v>0</v>
      </c>
      <c r="B5" s="207"/>
      <c r="C5" s="207"/>
      <c r="D5" s="207"/>
      <c r="E5" s="207"/>
      <c r="F5" s="208"/>
    </row>
    <row r="6" spans="1:6" ht="33" customHeight="1" x14ac:dyDescent="0.25">
      <c r="A6" s="33" t="s">
        <v>1</v>
      </c>
      <c r="B6" s="34" t="s">
        <v>2</v>
      </c>
      <c r="C6" s="35" t="s">
        <v>3</v>
      </c>
      <c r="D6" s="35" t="s">
        <v>235</v>
      </c>
      <c r="E6" s="35" t="s">
        <v>4</v>
      </c>
      <c r="F6" s="36" t="s">
        <v>776</v>
      </c>
    </row>
    <row r="7" spans="1:6" ht="33" customHeight="1" x14ac:dyDescent="0.25">
      <c r="A7" s="88" t="s">
        <v>1064</v>
      </c>
      <c r="B7" s="121">
        <v>173</v>
      </c>
      <c r="C7" s="124" t="s">
        <v>391</v>
      </c>
      <c r="D7" s="121" t="s">
        <v>9</v>
      </c>
      <c r="E7" s="89" t="s">
        <v>965</v>
      </c>
      <c r="F7" s="20" t="s">
        <v>5</v>
      </c>
    </row>
    <row r="8" spans="1:6" ht="33" customHeight="1" x14ac:dyDescent="0.25">
      <c r="A8" s="198" t="s">
        <v>873</v>
      </c>
      <c r="B8" s="101">
        <v>282</v>
      </c>
      <c r="C8" s="24" t="s">
        <v>145</v>
      </c>
      <c r="D8" s="106" t="s">
        <v>9</v>
      </c>
      <c r="E8" s="89" t="s">
        <v>965</v>
      </c>
      <c r="F8" s="20" t="s">
        <v>5</v>
      </c>
    </row>
    <row r="9" spans="1:6" ht="33" customHeight="1" thickBot="1" x14ac:dyDescent="0.3">
      <c r="A9" s="200"/>
      <c r="B9" s="166">
        <v>76</v>
      </c>
      <c r="C9" s="21" t="s">
        <v>174</v>
      </c>
      <c r="D9" s="166" t="s">
        <v>9</v>
      </c>
      <c r="E9" s="166" t="s">
        <v>966</v>
      </c>
      <c r="F9" s="20" t="s">
        <v>5</v>
      </c>
    </row>
    <row r="10" spans="1:6" s="25" customFormat="1" ht="28.5" customHeight="1" thickBot="1" x14ac:dyDescent="0.3">
      <c r="A10" s="233" t="s">
        <v>783</v>
      </c>
      <c r="B10" s="234"/>
      <c r="C10" s="234"/>
      <c r="D10" s="246"/>
      <c r="E10" s="94" t="s">
        <v>47</v>
      </c>
      <c r="F10" s="37">
        <f>COUNTIF(D7:D9,E10)</f>
        <v>0</v>
      </c>
    </row>
    <row r="11" spans="1:6" s="25" customFormat="1" ht="28.5" customHeight="1" thickBot="1" x14ac:dyDescent="0.3">
      <c r="A11" s="236"/>
      <c r="B11" s="237"/>
      <c r="C11" s="237"/>
      <c r="D11" s="247"/>
      <c r="E11" s="94" t="s">
        <v>9</v>
      </c>
      <c r="F11" s="37">
        <f>COUNTIF(D7:D9,E11)</f>
        <v>3</v>
      </c>
    </row>
    <row r="12" spans="1:6" ht="28.5" customHeight="1" thickBot="1" x14ac:dyDescent="0.3">
      <c r="A12" s="230" t="s">
        <v>1088</v>
      </c>
      <c r="B12" s="231"/>
      <c r="C12" s="231"/>
      <c r="D12" s="232"/>
      <c r="E12" s="37"/>
      <c r="F12" s="37">
        <f>COUNTA(F7:F9)</f>
        <v>3</v>
      </c>
    </row>
    <row r="13" spans="1:6" ht="15.75" thickBot="1" x14ac:dyDescent="0.3">
      <c r="A13" s="1"/>
    </row>
    <row r="14" spans="1:6" ht="18.75" customHeight="1" x14ac:dyDescent="0.25">
      <c r="A14" s="209" t="s">
        <v>961</v>
      </c>
      <c r="B14" s="210"/>
      <c r="C14" s="210"/>
      <c r="D14" s="210"/>
      <c r="E14" s="210"/>
      <c r="F14" s="211"/>
    </row>
    <row r="15" spans="1:6" ht="33" customHeight="1" x14ac:dyDescent="0.25">
      <c r="A15" s="33" t="s">
        <v>1</v>
      </c>
      <c r="B15" s="34" t="s">
        <v>2</v>
      </c>
      <c r="C15" s="35" t="s">
        <v>3</v>
      </c>
      <c r="D15" s="35" t="s">
        <v>235</v>
      </c>
      <c r="E15" s="35" t="s">
        <v>4</v>
      </c>
      <c r="F15" s="36" t="s">
        <v>776</v>
      </c>
    </row>
    <row r="16" spans="1:6" ht="33" customHeight="1" x14ac:dyDescent="0.25">
      <c r="A16" s="90" t="s">
        <v>808</v>
      </c>
      <c r="B16" s="101">
        <v>1056</v>
      </c>
      <c r="C16" s="21" t="s">
        <v>1039</v>
      </c>
      <c r="D16" s="166" t="s">
        <v>785</v>
      </c>
      <c r="E16" s="101" t="s">
        <v>1035</v>
      </c>
      <c r="F16" s="20" t="s">
        <v>1040</v>
      </c>
    </row>
    <row r="17" spans="1:7" ht="33" customHeight="1" x14ac:dyDescent="0.25">
      <c r="A17" s="100" t="s">
        <v>30</v>
      </c>
      <c r="B17" s="56">
        <v>281</v>
      </c>
      <c r="C17" s="8" t="s">
        <v>31</v>
      </c>
      <c r="D17" s="56" t="str">
        <f>VLOOKUP(B17,Planilha2!$A$2:$F$305,6,0)</f>
        <v>TÉCNICO JUDICIÁRIO</v>
      </c>
      <c r="E17" s="56" t="s">
        <v>968</v>
      </c>
      <c r="F17" s="11" t="s">
        <v>5</v>
      </c>
    </row>
    <row r="18" spans="1:7" ht="33" customHeight="1" thickBot="1" x14ac:dyDescent="0.3">
      <c r="A18" s="100" t="s">
        <v>944</v>
      </c>
      <c r="B18" s="101">
        <v>1081</v>
      </c>
      <c r="C18" s="24" t="s">
        <v>1100</v>
      </c>
      <c r="D18" s="106" t="s">
        <v>785</v>
      </c>
      <c r="E18" s="101" t="s">
        <v>970</v>
      </c>
      <c r="F18" s="20" t="s">
        <v>1101</v>
      </c>
    </row>
    <row r="19" spans="1:7" ht="28.5" customHeight="1" thickBot="1" x14ac:dyDescent="0.3">
      <c r="A19" s="233" t="s">
        <v>783</v>
      </c>
      <c r="B19" s="234"/>
      <c r="C19" s="234"/>
      <c r="D19" s="235"/>
      <c r="E19" s="62" t="s">
        <v>47</v>
      </c>
      <c r="F19" s="37">
        <f>COUNTIF(D16:D18,E19)</f>
        <v>0</v>
      </c>
    </row>
    <row r="20" spans="1:7" ht="28.5" customHeight="1" thickBot="1" x14ac:dyDescent="0.3">
      <c r="A20" s="236"/>
      <c r="B20" s="237"/>
      <c r="C20" s="237"/>
      <c r="D20" s="238"/>
      <c r="E20" s="37" t="s">
        <v>9</v>
      </c>
      <c r="F20" s="37">
        <f>COUNTIF(D16:D18,E20)</f>
        <v>1</v>
      </c>
    </row>
    <row r="21" spans="1:7" ht="28.5" customHeight="1" thickBot="1" x14ac:dyDescent="0.3">
      <c r="A21" s="230" t="s">
        <v>800</v>
      </c>
      <c r="B21" s="231"/>
      <c r="C21" s="231"/>
      <c r="D21" s="231"/>
      <c r="E21" s="232"/>
      <c r="F21" s="37">
        <f>COUNTA(F16:F18)</f>
        <v>3</v>
      </c>
    </row>
    <row r="22" spans="1:7" ht="15.75" thickBot="1" x14ac:dyDescent="0.3">
      <c r="A22" s="1"/>
    </row>
    <row r="23" spans="1:7" ht="18.75" customHeight="1" x14ac:dyDescent="0.25">
      <c r="A23" s="209" t="s">
        <v>777</v>
      </c>
      <c r="B23" s="210"/>
      <c r="C23" s="210"/>
      <c r="D23" s="210"/>
      <c r="E23" s="210"/>
      <c r="F23" s="211"/>
    </row>
    <row r="24" spans="1:7" ht="33" customHeight="1" x14ac:dyDescent="0.25">
      <c r="A24" s="33" t="s">
        <v>1</v>
      </c>
      <c r="B24" s="34" t="s">
        <v>2</v>
      </c>
      <c r="C24" s="35" t="s">
        <v>3</v>
      </c>
      <c r="D24" s="35" t="s">
        <v>235</v>
      </c>
      <c r="E24" s="35" t="s">
        <v>4</v>
      </c>
      <c r="F24" s="36" t="s">
        <v>776</v>
      </c>
      <c r="G24" s="25"/>
    </row>
    <row r="25" spans="1:7" ht="33" customHeight="1" x14ac:dyDescent="0.25">
      <c r="A25" s="64" t="s">
        <v>777</v>
      </c>
      <c r="B25" s="121">
        <v>1070</v>
      </c>
      <c r="C25" s="129" t="s">
        <v>1102</v>
      </c>
      <c r="D25" s="121" t="s">
        <v>785</v>
      </c>
      <c r="E25" s="101" t="s">
        <v>971</v>
      </c>
      <c r="F25" s="20" t="s">
        <v>812</v>
      </c>
    </row>
    <row r="26" spans="1:7" ht="33" customHeight="1" x14ac:dyDescent="0.25">
      <c r="A26" s="90" t="s">
        <v>926</v>
      </c>
      <c r="B26" s="56">
        <v>136</v>
      </c>
      <c r="C26" s="8" t="s">
        <v>102</v>
      </c>
      <c r="D26" s="56" t="s">
        <v>9</v>
      </c>
      <c r="E26" s="56" t="s">
        <v>973</v>
      </c>
      <c r="F26" s="11" t="s">
        <v>5</v>
      </c>
    </row>
    <row r="27" spans="1:7" ht="40.5" customHeight="1" x14ac:dyDescent="0.25">
      <c r="A27" s="100" t="s">
        <v>849</v>
      </c>
      <c r="B27" s="101">
        <v>629</v>
      </c>
      <c r="C27" s="21" t="s">
        <v>12</v>
      </c>
      <c r="D27" s="106" t="str">
        <f>VLOOKUP(B27,Planilha2!A49:F352,6,0)</f>
        <v>TÉCNICO JUDICIÁRIO</v>
      </c>
      <c r="E27" s="101" t="s">
        <v>972</v>
      </c>
      <c r="F27" s="20" t="s">
        <v>5</v>
      </c>
    </row>
    <row r="28" spans="1:7" ht="27" customHeight="1" thickBot="1" x14ac:dyDescent="0.3">
      <c r="A28" s="100" t="s">
        <v>779</v>
      </c>
      <c r="B28" s="101">
        <v>163</v>
      </c>
      <c r="C28" s="21" t="s">
        <v>14</v>
      </c>
      <c r="D28" s="106" t="s">
        <v>9</v>
      </c>
      <c r="E28" s="101" t="s">
        <v>976</v>
      </c>
      <c r="F28" s="20" t="s">
        <v>5</v>
      </c>
    </row>
    <row r="29" spans="1:7" ht="28.5" customHeight="1" thickBot="1" x14ac:dyDescent="0.3">
      <c r="A29" s="248" t="s">
        <v>783</v>
      </c>
      <c r="B29" s="249"/>
      <c r="C29" s="249"/>
      <c r="D29" s="250"/>
      <c r="E29" s="37" t="s">
        <v>47</v>
      </c>
      <c r="F29" s="37">
        <f>COUNTIF(D25:D28,E29)</f>
        <v>0</v>
      </c>
    </row>
    <row r="30" spans="1:7" ht="28.5" customHeight="1" thickBot="1" x14ac:dyDescent="0.3">
      <c r="A30" s="236"/>
      <c r="B30" s="237"/>
      <c r="C30" s="237"/>
      <c r="D30" s="238"/>
      <c r="E30" s="37" t="s">
        <v>9</v>
      </c>
      <c r="F30" s="37">
        <f>COUNTIF(D25:D28,E30)</f>
        <v>3</v>
      </c>
    </row>
    <row r="31" spans="1:7" ht="28.5" customHeight="1" thickBot="1" x14ac:dyDescent="0.3">
      <c r="A31" s="230" t="s">
        <v>954</v>
      </c>
      <c r="B31" s="231"/>
      <c r="C31" s="231"/>
      <c r="D31" s="231"/>
      <c r="E31" s="232"/>
      <c r="F31" s="37">
        <f>COUNTA(F25:F28)</f>
        <v>4</v>
      </c>
    </row>
    <row r="32" spans="1:7" ht="15.75" thickBot="1" x14ac:dyDescent="0.3">
      <c r="A32" s="1"/>
    </row>
    <row r="33" spans="1:6" ht="16.5" customHeight="1" x14ac:dyDescent="0.25">
      <c r="A33" s="209" t="s">
        <v>22</v>
      </c>
      <c r="B33" s="210"/>
      <c r="C33" s="210"/>
      <c r="D33" s="210"/>
      <c r="E33" s="210"/>
      <c r="F33" s="211"/>
    </row>
    <row r="34" spans="1:6" ht="33" customHeight="1" x14ac:dyDescent="0.25">
      <c r="A34" s="33" t="s">
        <v>1</v>
      </c>
      <c r="B34" s="34" t="s">
        <v>2</v>
      </c>
      <c r="C34" s="35" t="s">
        <v>3</v>
      </c>
      <c r="D34" s="35" t="s">
        <v>235</v>
      </c>
      <c r="E34" s="35" t="s">
        <v>4</v>
      </c>
      <c r="F34" s="36" t="s">
        <v>776</v>
      </c>
    </row>
    <row r="35" spans="1:6" ht="33" customHeight="1" x14ac:dyDescent="0.25">
      <c r="A35" s="90" t="s">
        <v>1050</v>
      </c>
      <c r="B35" s="121">
        <v>1071</v>
      </c>
      <c r="C35" s="129" t="s">
        <v>1103</v>
      </c>
      <c r="D35" s="121" t="s">
        <v>785</v>
      </c>
      <c r="E35" s="101" t="s">
        <v>977</v>
      </c>
      <c r="F35" s="20" t="s">
        <v>19</v>
      </c>
    </row>
    <row r="36" spans="1:6" ht="33" customHeight="1" x14ac:dyDescent="0.25">
      <c r="A36" s="102"/>
      <c r="B36" s="120">
        <v>985</v>
      </c>
      <c r="C36" s="125" t="s">
        <v>925</v>
      </c>
      <c r="D36" s="120" t="s">
        <v>47</v>
      </c>
      <c r="E36" s="56" t="s">
        <v>973</v>
      </c>
      <c r="F36" s="11" t="s">
        <v>5</v>
      </c>
    </row>
    <row r="37" spans="1:6" ht="33" customHeight="1" x14ac:dyDescent="0.25">
      <c r="A37" s="101" t="s">
        <v>1055</v>
      </c>
      <c r="B37" s="56">
        <v>952</v>
      </c>
      <c r="C37" s="8" t="s">
        <v>819</v>
      </c>
      <c r="D37" s="56" t="s">
        <v>47</v>
      </c>
      <c r="E37" s="56" t="s">
        <v>1056</v>
      </c>
      <c r="F37" s="11" t="s">
        <v>19</v>
      </c>
    </row>
    <row r="38" spans="1:6" ht="33" customHeight="1" x14ac:dyDescent="0.25">
      <c r="A38" s="187" t="s">
        <v>884</v>
      </c>
      <c r="B38" s="101">
        <v>1072</v>
      </c>
      <c r="C38" s="21" t="s">
        <v>1104</v>
      </c>
      <c r="D38" s="106" t="s">
        <v>785</v>
      </c>
      <c r="E38" s="101" t="s">
        <v>980</v>
      </c>
      <c r="F38" s="20" t="s">
        <v>19</v>
      </c>
    </row>
    <row r="39" spans="1:6" ht="33" customHeight="1" x14ac:dyDescent="0.25">
      <c r="A39" s="90" t="s">
        <v>874</v>
      </c>
      <c r="B39" s="101">
        <v>1073</v>
      </c>
      <c r="C39" s="21" t="s">
        <v>1105</v>
      </c>
      <c r="D39" s="106" t="s">
        <v>785</v>
      </c>
      <c r="E39" s="101" t="s">
        <v>965</v>
      </c>
      <c r="F39" s="20" t="s">
        <v>19</v>
      </c>
    </row>
    <row r="40" spans="1:6" ht="27.75" customHeight="1" x14ac:dyDescent="0.25">
      <c r="A40" s="198" t="s">
        <v>912</v>
      </c>
      <c r="B40" s="184">
        <v>987</v>
      </c>
      <c r="C40" s="21" t="s">
        <v>930</v>
      </c>
      <c r="D40" s="106" t="s">
        <v>47</v>
      </c>
      <c r="E40" s="101" t="s">
        <v>983</v>
      </c>
      <c r="F40" s="20" t="s">
        <v>5</v>
      </c>
    </row>
    <row r="41" spans="1:6" ht="25.5" customHeight="1" x14ac:dyDescent="0.25">
      <c r="A41" s="199"/>
      <c r="B41" s="56">
        <v>388</v>
      </c>
      <c r="C41" s="16" t="s">
        <v>6</v>
      </c>
      <c r="D41" s="120" t="s">
        <v>47</v>
      </c>
      <c r="E41" s="56" t="s">
        <v>982</v>
      </c>
      <c r="F41" s="11" t="s">
        <v>5</v>
      </c>
    </row>
    <row r="42" spans="1:6" ht="33" customHeight="1" x14ac:dyDescent="0.25">
      <c r="A42" s="90" t="s">
        <v>1008</v>
      </c>
      <c r="B42" s="56">
        <v>1014</v>
      </c>
      <c r="C42" s="21" t="s">
        <v>960</v>
      </c>
      <c r="D42" s="106" t="s">
        <v>785</v>
      </c>
      <c r="E42" s="101" t="s">
        <v>983</v>
      </c>
      <c r="F42" s="20" t="s">
        <v>812</v>
      </c>
    </row>
    <row r="43" spans="1:6" ht="33" customHeight="1" x14ac:dyDescent="0.25">
      <c r="A43" s="79" t="s">
        <v>851</v>
      </c>
      <c r="B43" s="101">
        <v>972</v>
      </c>
      <c r="C43" s="21" t="s">
        <v>918</v>
      </c>
      <c r="D43" s="106" t="s">
        <v>785</v>
      </c>
      <c r="E43" s="101" t="s">
        <v>986</v>
      </c>
      <c r="F43" s="20" t="s">
        <v>919</v>
      </c>
    </row>
    <row r="44" spans="1:6" ht="33" customHeight="1" thickBot="1" x14ac:dyDescent="0.3">
      <c r="A44" s="90" t="s">
        <v>855</v>
      </c>
      <c r="B44" s="56">
        <v>300</v>
      </c>
      <c r="C44" s="8" t="s">
        <v>97</v>
      </c>
      <c r="D44" s="56" t="str">
        <f>VLOOKUP(B44,Planilha2!$A$2:$F$305,6,0)</f>
        <v>TÉCNICO JUDICIÁRIO</v>
      </c>
      <c r="E44" s="56" t="s">
        <v>987</v>
      </c>
      <c r="F44" s="11" t="s">
        <v>5</v>
      </c>
    </row>
    <row r="45" spans="1:6" ht="28.5" customHeight="1" thickBot="1" x14ac:dyDescent="0.3">
      <c r="A45" s="233" t="s">
        <v>783</v>
      </c>
      <c r="B45" s="234"/>
      <c r="C45" s="234"/>
      <c r="D45" s="235"/>
      <c r="E45" s="37" t="s">
        <v>47</v>
      </c>
      <c r="F45" s="37">
        <f>COUNTIF(D35:D44,E45)</f>
        <v>4</v>
      </c>
    </row>
    <row r="46" spans="1:6" ht="28.5" customHeight="1" thickBot="1" x14ac:dyDescent="0.3">
      <c r="A46" s="236"/>
      <c r="B46" s="237"/>
      <c r="C46" s="237"/>
      <c r="D46" s="238"/>
      <c r="E46" s="37" t="s">
        <v>9</v>
      </c>
      <c r="F46" s="37">
        <f>COUNTIF(D35:D44,E46)</f>
        <v>1</v>
      </c>
    </row>
    <row r="47" spans="1:6" ht="28.5" customHeight="1" thickBot="1" x14ac:dyDescent="0.3">
      <c r="A47" s="230" t="s">
        <v>955</v>
      </c>
      <c r="B47" s="231"/>
      <c r="C47" s="231"/>
      <c r="D47" s="232"/>
      <c r="E47" s="37"/>
      <c r="F47" s="37">
        <f>COUNTA(F35:F44)</f>
        <v>10</v>
      </c>
    </row>
    <row r="48" spans="1:6" ht="20.25" customHeight="1" x14ac:dyDescent="0.25">
      <c r="A48" s="12"/>
      <c r="E48" s="12"/>
      <c r="F48" s="12"/>
    </row>
    <row r="49" spans="1:11" ht="20.25" customHeight="1" x14ac:dyDescent="0.25">
      <c r="A49" s="12"/>
      <c r="E49" s="12"/>
      <c r="F49" s="12"/>
    </row>
    <row r="50" spans="1:11" ht="20.25" customHeight="1" x14ac:dyDescent="0.25">
      <c r="A50" s="12"/>
      <c r="E50" s="12"/>
      <c r="F50" s="12"/>
    </row>
    <row r="51" spans="1:11" ht="20.25" customHeight="1" thickBot="1" x14ac:dyDescent="0.3">
      <c r="A51" s="92"/>
    </row>
    <row r="52" spans="1:11" ht="21" customHeight="1" x14ac:dyDescent="0.25">
      <c r="A52" s="209" t="s">
        <v>39</v>
      </c>
      <c r="B52" s="210"/>
      <c r="C52" s="210"/>
      <c r="D52" s="210"/>
      <c r="E52" s="210"/>
      <c r="F52" s="211"/>
    </row>
    <row r="53" spans="1:11" ht="31.5" customHeight="1" x14ac:dyDescent="0.25">
      <c r="A53" s="33" t="s">
        <v>1</v>
      </c>
      <c r="B53" s="34" t="s">
        <v>2</v>
      </c>
      <c r="C53" s="35" t="s">
        <v>3</v>
      </c>
      <c r="D53" s="35" t="s">
        <v>235</v>
      </c>
      <c r="E53" s="35" t="s">
        <v>4</v>
      </c>
      <c r="F53" s="36" t="s">
        <v>776</v>
      </c>
    </row>
    <row r="54" spans="1:11" ht="25.5" x14ac:dyDescent="0.25">
      <c r="A54" s="90" t="s">
        <v>40</v>
      </c>
      <c r="B54" s="101">
        <v>1074</v>
      </c>
      <c r="C54" s="21" t="s">
        <v>1106</v>
      </c>
      <c r="D54" s="106" t="s">
        <v>785</v>
      </c>
      <c r="E54" s="101" t="s">
        <v>971</v>
      </c>
      <c r="F54" s="20" t="s">
        <v>812</v>
      </c>
    </row>
    <row r="55" spans="1:11" x14ac:dyDescent="0.25">
      <c r="A55" s="90" t="s">
        <v>1065</v>
      </c>
      <c r="B55" s="56">
        <v>683</v>
      </c>
      <c r="C55" s="8" t="s">
        <v>45</v>
      </c>
      <c r="D55" s="56" t="s">
        <v>785</v>
      </c>
      <c r="E55" s="56" t="s">
        <v>998</v>
      </c>
      <c r="F55" s="11" t="s">
        <v>19</v>
      </c>
    </row>
    <row r="56" spans="1:11" ht="24.75" customHeight="1" x14ac:dyDescent="0.25">
      <c r="A56" s="90" t="s">
        <v>890</v>
      </c>
      <c r="B56" s="101">
        <v>347</v>
      </c>
      <c r="C56" s="21" t="s">
        <v>43</v>
      </c>
      <c r="D56" s="106" t="str">
        <f>VLOOKUP(B56,Planilha2!$A$2:$F$305,6,0)</f>
        <v>TÉCNICO JUDICIÁRIO</v>
      </c>
      <c r="E56" s="101" t="s">
        <v>972</v>
      </c>
      <c r="F56" s="11" t="s">
        <v>5</v>
      </c>
    </row>
    <row r="57" spans="1:11" ht="33" customHeight="1" x14ac:dyDescent="0.25">
      <c r="A57" s="90" t="s">
        <v>887</v>
      </c>
      <c r="B57" s="101">
        <v>833</v>
      </c>
      <c r="C57" s="21" t="s">
        <v>1107</v>
      </c>
      <c r="D57" s="106" t="s">
        <v>785</v>
      </c>
      <c r="E57" s="101" t="s">
        <v>972</v>
      </c>
      <c r="F57" s="20" t="s">
        <v>25</v>
      </c>
    </row>
    <row r="58" spans="1:11" ht="33" customHeight="1" thickBot="1" x14ac:dyDescent="0.3">
      <c r="A58" s="90" t="s">
        <v>857</v>
      </c>
      <c r="B58" s="101">
        <v>881</v>
      </c>
      <c r="C58" s="21" t="s">
        <v>41</v>
      </c>
      <c r="D58" s="106" t="s">
        <v>47</v>
      </c>
      <c r="E58" s="101" t="s">
        <v>972</v>
      </c>
      <c r="F58" s="20" t="s">
        <v>5</v>
      </c>
    </row>
    <row r="59" spans="1:11" ht="33" customHeight="1" thickBot="1" x14ac:dyDescent="0.3">
      <c r="A59" s="233" t="s">
        <v>783</v>
      </c>
      <c r="B59" s="234"/>
      <c r="C59" s="234"/>
      <c r="D59" s="235"/>
      <c r="E59" s="37" t="s">
        <v>47</v>
      </c>
      <c r="F59" s="37">
        <f>COUNTIF($D$54:$D$58,E59)</f>
        <v>1</v>
      </c>
      <c r="H59" s="60"/>
      <c r="I59" s="80"/>
      <c r="J59" s="80"/>
      <c r="K59" s="80"/>
    </row>
    <row r="60" spans="1:11" ht="33" customHeight="1" thickBot="1" x14ac:dyDescent="0.3">
      <c r="A60" s="236"/>
      <c r="B60" s="237"/>
      <c r="C60" s="237"/>
      <c r="D60" s="238"/>
      <c r="E60" s="37" t="s">
        <v>9</v>
      </c>
      <c r="F60" s="37">
        <f>COUNTIF(D54:D58,E60)</f>
        <v>1</v>
      </c>
    </row>
    <row r="61" spans="1:11" ht="33" customHeight="1" thickBot="1" x14ac:dyDescent="0.3">
      <c r="A61" s="230" t="s">
        <v>49</v>
      </c>
      <c r="B61" s="231"/>
      <c r="C61" s="231"/>
      <c r="D61" s="231"/>
      <c r="E61" s="232"/>
      <c r="F61" s="37">
        <f>COUNTA(F54:F58)</f>
        <v>5</v>
      </c>
    </row>
    <row r="62" spans="1:11" ht="20.25" customHeight="1" x14ac:dyDescent="0.25">
      <c r="A62" s="92"/>
    </row>
    <row r="63" spans="1:11" ht="20.25" customHeight="1" thickBot="1" x14ac:dyDescent="0.3">
      <c r="A63" s="92"/>
    </row>
    <row r="64" spans="1:11" ht="16.5" customHeight="1" x14ac:dyDescent="0.25">
      <c r="A64" s="209" t="s">
        <v>50</v>
      </c>
      <c r="B64" s="210"/>
      <c r="C64" s="210"/>
      <c r="D64" s="210"/>
      <c r="E64" s="210"/>
      <c r="F64" s="211"/>
    </row>
    <row r="65" spans="1:6" ht="24" customHeight="1" x14ac:dyDescent="0.25">
      <c r="A65" s="33" t="s">
        <v>1</v>
      </c>
      <c r="B65" s="34" t="s">
        <v>2</v>
      </c>
      <c r="C65" s="35" t="s">
        <v>3</v>
      </c>
      <c r="D65" s="35" t="s">
        <v>235</v>
      </c>
      <c r="E65" s="35" t="s">
        <v>4</v>
      </c>
      <c r="F65" s="36" t="s">
        <v>776</v>
      </c>
    </row>
    <row r="66" spans="1:6" ht="25.5" x14ac:dyDescent="0.25">
      <c r="A66" s="100" t="s">
        <v>51</v>
      </c>
      <c r="B66" s="101">
        <v>1007</v>
      </c>
      <c r="C66" s="24" t="s">
        <v>957</v>
      </c>
      <c r="D66" s="106" t="s">
        <v>785</v>
      </c>
      <c r="E66" s="101" t="s">
        <v>1028</v>
      </c>
      <c r="F66" s="20" t="s">
        <v>958</v>
      </c>
    </row>
    <row r="67" spans="1:6" ht="27.75" customHeight="1" x14ac:dyDescent="0.25">
      <c r="A67" s="101" t="s">
        <v>1066</v>
      </c>
      <c r="B67" s="182">
        <v>966</v>
      </c>
      <c r="C67" s="24" t="s">
        <v>928</v>
      </c>
      <c r="D67" s="182" t="s">
        <v>47</v>
      </c>
      <c r="E67" s="101" t="s">
        <v>982</v>
      </c>
      <c r="F67" s="20" t="s">
        <v>5</v>
      </c>
    </row>
    <row r="68" spans="1:6" ht="48" customHeight="1" x14ac:dyDescent="0.25">
      <c r="A68" s="166" t="s">
        <v>891</v>
      </c>
      <c r="B68" s="56">
        <v>95</v>
      </c>
      <c r="C68" s="8" t="s">
        <v>55</v>
      </c>
      <c r="D68" s="56" t="str">
        <f>VLOOKUP(B68,Planilha2!$A$2:$F$305,6,0)</f>
        <v>TÉCNICO JUDICIÁRIO</v>
      </c>
      <c r="E68" s="56" t="s">
        <v>982</v>
      </c>
      <c r="F68" s="11" t="s">
        <v>5</v>
      </c>
    </row>
    <row r="69" spans="1:6" ht="42" customHeight="1" x14ac:dyDescent="0.25">
      <c r="A69" s="90" t="s">
        <v>861</v>
      </c>
      <c r="B69" s="101">
        <v>673</v>
      </c>
      <c r="C69" s="21" t="s">
        <v>77</v>
      </c>
      <c r="D69" s="106" t="str">
        <f>VLOOKUP(B69,Planilha2!$A$2:$F$305,6,0)</f>
        <v>TÉCNICO JUDICIÁRIO</v>
      </c>
      <c r="E69" s="101" t="s">
        <v>972</v>
      </c>
      <c r="F69" s="20" t="s">
        <v>5</v>
      </c>
    </row>
    <row r="70" spans="1:6" ht="33" customHeight="1" x14ac:dyDescent="0.25">
      <c r="A70" s="90" t="s">
        <v>58</v>
      </c>
      <c r="B70" s="101">
        <v>950</v>
      </c>
      <c r="C70" s="21" t="s">
        <v>904</v>
      </c>
      <c r="D70" s="106" t="s">
        <v>785</v>
      </c>
      <c r="E70" s="101" t="s">
        <v>972</v>
      </c>
      <c r="F70" s="22" t="s">
        <v>19</v>
      </c>
    </row>
    <row r="71" spans="1:6" ht="38.25" customHeight="1" x14ac:dyDescent="0.25">
      <c r="A71" s="100" t="s">
        <v>859</v>
      </c>
      <c r="B71" s="101">
        <v>382</v>
      </c>
      <c r="C71" s="21" t="s">
        <v>75</v>
      </c>
      <c r="D71" s="166" t="s">
        <v>9</v>
      </c>
      <c r="E71" s="101" t="s">
        <v>972</v>
      </c>
      <c r="F71" s="83" t="s">
        <v>5</v>
      </c>
    </row>
    <row r="72" spans="1:6" ht="38.25" customHeight="1" thickBot="1" x14ac:dyDescent="0.3">
      <c r="A72" s="90" t="s">
        <v>862</v>
      </c>
      <c r="B72" s="101">
        <v>646</v>
      </c>
      <c r="C72" s="21" t="s">
        <v>52</v>
      </c>
      <c r="D72" s="106" t="s">
        <v>785</v>
      </c>
      <c r="E72" s="101" t="s">
        <v>972</v>
      </c>
      <c r="F72" s="20" t="s">
        <v>19</v>
      </c>
    </row>
    <row r="73" spans="1:6" ht="33" customHeight="1" thickBot="1" x14ac:dyDescent="0.3">
      <c r="A73" s="233" t="s">
        <v>783</v>
      </c>
      <c r="B73" s="234"/>
      <c r="C73" s="234"/>
      <c r="D73" s="235"/>
      <c r="E73" s="37" t="s">
        <v>47</v>
      </c>
      <c r="F73" s="37">
        <f>COUNTIF(D66:D72,E73)</f>
        <v>1</v>
      </c>
    </row>
    <row r="74" spans="1:6" ht="33" customHeight="1" thickBot="1" x14ac:dyDescent="0.3">
      <c r="A74" s="236"/>
      <c r="B74" s="237"/>
      <c r="C74" s="237"/>
      <c r="D74" s="238"/>
      <c r="E74" s="37" t="s">
        <v>9</v>
      </c>
      <c r="F74" s="37">
        <f>COUNTIF(D66:D72,E74)</f>
        <v>3</v>
      </c>
    </row>
    <row r="75" spans="1:6" ht="33" customHeight="1" thickBot="1" x14ac:dyDescent="0.3">
      <c r="A75" s="230" t="s">
        <v>78</v>
      </c>
      <c r="B75" s="231"/>
      <c r="C75" s="231"/>
      <c r="D75" s="232"/>
      <c r="E75" s="37"/>
      <c r="F75" s="37">
        <f>COUNTA(F66:F72)</f>
        <v>7</v>
      </c>
    </row>
    <row r="76" spans="1:6" ht="33" customHeight="1" thickBot="1" x14ac:dyDescent="0.3"/>
    <row r="77" spans="1:6" ht="33" customHeight="1" x14ac:dyDescent="0.25">
      <c r="A77" s="209" t="s">
        <v>801</v>
      </c>
      <c r="B77" s="210"/>
      <c r="C77" s="210"/>
      <c r="D77" s="210"/>
      <c r="E77" s="210"/>
      <c r="F77" s="211"/>
    </row>
    <row r="78" spans="1:6" ht="33" customHeight="1" x14ac:dyDescent="0.25">
      <c r="A78" s="33" t="s">
        <v>1</v>
      </c>
      <c r="B78" s="34" t="s">
        <v>2</v>
      </c>
      <c r="C78" s="35" t="s">
        <v>3</v>
      </c>
      <c r="D78" s="35" t="s">
        <v>235</v>
      </c>
      <c r="E78" s="35" t="s">
        <v>4</v>
      </c>
      <c r="F78" s="36" t="s">
        <v>776</v>
      </c>
    </row>
    <row r="79" spans="1:6" ht="33" customHeight="1" x14ac:dyDescent="0.25">
      <c r="A79" s="90" t="s">
        <v>801</v>
      </c>
      <c r="B79" s="23">
        <v>577</v>
      </c>
      <c r="C79" s="21" t="s">
        <v>80</v>
      </c>
      <c r="D79" s="106" t="s">
        <v>785</v>
      </c>
      <c r="E79" s="101" t="s">
        <v>989</v>
      </c>
      <c r="F79" s="20" t="s">
        <v>19</v>
      </c>
    </row>
    <row r="80" spans="1:6" ht="33" customHeight="1" x14ac:dyDescent="0.25">
      <c r="A80" s="100" t="s">
        <v>810</v>
      </c>
      <c r="B80" s="101">
        <v>503</v>
      </c>
      <c r="C80" s="21" t="s">
        <v>118</v>
      </c>
      <c r="D80" s="106" t="str">
        <f>VLOOKUP(B80,Planilha2!$A$2:$F$305,6,0)</f>
        <v>TÉCNICO JUDICIÁRIO</v>
      </c>
      <c r="E80" s="101" t="s">
        <v>990</v>
      </c>
      <c r="F80" s="20" t="s">
        <v>5</v>
      </c>
    </row>
    <row r="81" spans="1:6" ht="33" customHeight="1" thickBot="1" x14ac:dyDescent="0.3">
      <c r="A81" s="100" t="s">
        <v>1067</v>
      </c>
      <c r="B81" s="23">
        <v>844</v>
      </c>
      <c r="C81" s="21" t="s">
        <v>100</v>
      </c>
      <c r="D81" s="121" t="s">
        <v>9</v>
      </c>
      <c r="E81" s="56" t="s">
        <v>1068</v>
      </c>
      <c r="F81" s="11" t="s">
        <v>5</v>
      </c>
    </row>
    <row r="82" spans="1:6" ht="33" customHeight="1" thickBot="1" x14ac:dyDescent="0.3">
      <c r="A82" s="233" t="s">
        <v>783</v>
      </c>
      <c r="B82" s="234"/>
      <c r="C82" s="234"/>
      <c r="D82" s="235"/>
      <c r="E82" s="37" t="s">
        <v>47</v>
      </c>
      <c r="F82" s="37">
        <f>COUNTIF(D79:D81,E82)</f>
        <v>0</v>
      </c>
    </row>
    <row r="83" spans="1:6" ht="33" customHeight="1" thickBot="1" x14ac:dyDescent="0.3">
      <c r="A83" s="236"/>
      <c r="B83" s="237"/>
      <c r="C83" s="237"/>
      <c r="D83" s="238"/>
      <c r="E83" s="37" t="s">
        <v>9</v>
      </c>
      <c r="F83" s="49">
        <f>COUNTIF(D79:D81,E83)</f>
        <v>2</v>
      </c>
    </row>
    <row r="84" spans="1:6" ht="37.5" customHeight="1" thickBot="1" x14ac:dyDescent="0.3">
      <c r="A84" s="230" t="s">
        <v>948</v>
      </c>
      <c r="B84" s="231"/>
      <c r="C84" s="231"/>
      <c r="D84" s="232"/>
      <c r="E84" s="93"/>
      <c r="F84" s="37">
        <f>COUNTA(F79:F81)</f>
        <v>3</v>
      </c>
    </row>
    <row r="85" spans="1:6" ht="15.75" customHeight="1" x14ac:dyDescent="0.25">
      <c r="A85" s="48"/>
      <c r="B85" s="42"/>
      <c r="C85" s="42"/>
      <c r="D85" s="42"/>
      <c r="E85" s="42"/>
      <c r="F85" s="42"/>
    </row>
    <row r="86" spans="1:6" ht="15.75" customHeight="1" thickBot="1" x14ac:dyDescent="0.3">
      <c r="A86" s="48"/>
      <c r="B86" s="42"/>
      <c r="C86" s="42"/>
      <c r="D86" s="42"/>
      <c r="E86" s="42"/>
      <c r="F86" s="42"/>
    </row>
    <row r="87" spans="1:6" ht="31.5" customHeight="1" x14ac:dyDescent="0.25">
      <c r="A87" s="209" t="s">
        <v>79</v>
      </c>
      <c r="B87" s="210"/>
      <c r="C87" s="210"/>
      <c r="D87" s="210"/>
      <c r="E87" s="210"/>
      <c r="F87" s="211"/>
    </row>
    <row r="88" spans="1:6" ht="28.5" customHeight="1" x14ac:dyDescent="0.25">
      <c r="A88" s="33" t="s">
        <v>1</v>
      </c>
      <c r="B88" s="34" t="s">
        <v>2</v>
      </c>
      <c r="C88" s="35" t="s">
        <v>3</v>
      </c>
      <c r="D88" s="35" t="s">
        <v>235</v>
      </c>
      <c r="E88" s="35" t="s">
        <v>4</v>
      </c>
      <c r="F88" s="36" t="s">
        <v>776</v>
      </c>
    </row>
    <row r="89" spans="1:6" ht="33" customHeight="1" x14ac:dyDescent="0.25">
      <c r="A89" s="100" t="s">
        <v>79</v>
      </c>
      <c r="B89" s="101">
        <v>658</v>
      </c>
      <c r="C89" s="21" t="s">
        <v>88</v>
      </c>
      <c r="D89" s="106" t="s">
        <v>785</v>
      </c>
      <c r="E89" s="101" t="s">
        <v>971</v>
      </c>
      <c r="F89" s="20" t="s">
        <v>89</v>
      </c>
    </row>
    <row r="90" spans="1:6" ht="33" customHeight="1" x14ac:dyDescent="0.25">
      <c r="A90" s="100" t="s">
        <v>1069</v>
      </c>
      <c r="B90" s="56">
        <v>309</v>
      </c>
      <c r="C90" s="8" t="s">
        <v>81</v>
      </c>
      <c r="D90" s="56" t="str">
        <f>VLOOKUP(B90,Planilha2!$A$2:$F$305,6,0)</f>
        <v>TÉCNICO JUDICIÁRIO</v>
      </c>
      <c r="E90" s="56" t="s">
        <v>998</v>
      </c>
      <c r="F90" s="11" t="s">
        <v>5</v>
      </c>
    </row>
    <row r="91" spans="1:6" ht="33" customHeight="1" x14ac:dyDescent="0.25">
      <c r="A91" s="100" t="s">
        <v>802</v>
      </c>
      <c r="B91" s="166">
        <v>874</v>
      </c>
      <c r="C91" s="21" t="s">
        <v>1034</v>
      </c>
      <c r="D91" s="166" t="s">
        <v>9</v>
      </c>
      <c r="E91" s="166" t="s">
        <v>972</v>
      </c>
      <c r="F91" s="20" t="s">
        <v>5</v>
      </c>
    </row>
    <row r="92" spans="1:6" ht="25.5" customHeight="1" x14ac:dyDescent="0.25">
      <c r="A92" s="90" t="s">
        <v>892</v>
      </c>
      <c r="B92" s="101">
        <v>878</v>
      </c>
      <c r="C92" s="21" t="s">
        <v>84</v>
      </c>
      <c r="D92" s="106" t="s">
        <v>29</v>
      </c>
      <c r="E92" s="101" t="s">
        <v>991</v>
      </c>
      <c r="F92" s="20" t="s">
        <v>29</v>
      </c>
    </row>
    <row r="93" spans="1:6" ht="33" customHeight="1" x14ac:dyDescent="0.25">
      <c r="A93" s="79" t="s">
        <v>87</v>
      </c>
      <c r="B93" s="101">
        <v>659</v>
      </c>
      <c r="C93" s="21" t="s">
        <v>95</v>
      </c>
      <c r="D93" s="106" t="s">
        <v>785</v>
      </c>
      <c r="E93" s="101" t="s">
        <v>972</v>
      </c>
      <c r="F93" s="20" t="s">
        <v>19</v>
      </c>
    </row>
    <row r="94" spans="1:6" ht="33" customHeight="1" thickBot="1" x14ac:dyDescent="0.3">
      <c r="A94" s="102" t="s">
        <v>1070</v>
      </c>
      <c r="B94" s="56">
        <v>967</v>
      </c>
      <c r="C94" s="16" t="s">
        <v>920</v>
      </c>
      <c r="D94" s="56" t="s">
        <v>785</v>
      </c>
      <c r="E94" s="56" t="s">
        <v>1071</v>
      </c>
      <c r="F94" s="7" t="s">
        <v>19</v>
      </c>
    </row>
    <row r="95" spans="1:6" ht="33" customHeight="1" thickBot="1" x14ac:dyDescent="0.3">
      <c r="A95" s="233" t="s">
        <v>783</v>
      </c>
      <c r="B95" s="234"/>
      <c r="C95" s="234"/>
      <c r="D95" s="235"/>
      <c r="E95" s="37" t="s">
        <v>47</v>
      </c>
      <c r="F95" s="37">
        <f>COUNTIF(D79:D94,E95)</f>
        <v>0</v>
      </c>
    </row>
    <row r="96" spans="1:6" ht="33" customHeight="1" thickBot="1" x14ac:dyDescent="0.3">
      <c r="A96" s="239"/>
      <c r="B96" s="240"/>
      <c r="C96" s="240"/>
      <c r="D96" s="241"/>
      <c r="E96" s="37" t="s">
        <v>9</v>
      </c>
      <c r="F96" s="37">
        <f>COUNTIF(D89:D94,E96)</f>
        <v>2</v>
      </c>
    </row>
    <row r="97" spans="1:6" ht="33" customHeight="1" thickBot="1" x14ac:dyDescent="0.3">
      <c r="A97" s="242" t="s">
        <v>956</v>
      </c>
      <c r="B97" s="243"/>
      <c r="C97" s="243"/>
      <c r="D97" s="244"/>
      <c r="E97" s="37"/>
      <c r="F97" s="41">
        <f>COUNTA(F89:F94)</f>
        <v>6</v>
      </c>
    </row>
    <row r="100" spans="1:6" ht="23.25" customHeight="1" thickBot="1" x14ac:dyDescent="0.3">
      <c r="A100" s="92"/>
    </row>
    <row r="101" spans="1:6" ht="33" customHeight="1" x14ac:dyDescent="0.25">
      <c r="A101" s="209" t="s">
        <v>893</v>
      </c>
      <c r="B101" s="210"/>
      <c r="C101" s="210"/>
      <c r="D101" s="210"/>
      <c r="E101" s="210"/>
      <c r="F101" s="211"/>
    </row>
    <row r="102" spans="1:6" ht="33" customHeight="1" x14ac:dyDescent="0.25">
      <c r="A102" s="33" t="s">
        <v>1</v>
      </c>
      <c r="B102" s="34" t="s">
        <v>2</v>
      </c>
      <c r="C102" s="35" t="s">
        <v>3</v>
      </c>
      <c r="D102" s="35" t="s">
        <v>235</v>
      </c>
      <c r="E102" s="35" t="s">
        <v>4</v>
      </c>
      <c r="F102" s="36" t="s">
        <v>776</v>
      </c>
    </row>
    <row r="103" spans="1:6" ht="33" customHeight="1" x14ac:dyDescent="0.25">
      <c r="A103" s="100" t="s">
        <v>794</v>
      </c>
      <c r="B103" s="101">
        <v>286</v>
      </c>
      <c r="C103" s="21" t="s">
        <v>170</v>
      </c>
      <c r="D103" s="106" t="str">
        <f>VLOOKUP(B103,Planilha2!$A$2:$F$305,6,0)</f>
        <v>ANALISTA JUDICIÁRIO</v>
      </c>
      <c r="E103" s="101" t="s">
        <v>971</v>
      </c>
      <c r="F103" s="20" t="s">
        <v>5</v>
      </c>
    </row>
    <row r="104" spans="1:6" ht="33" customHeight="1" x14ac:dyDescent="0.25">
      <c r="A104" s="100" t="s">
        <v>1072</v>
      </c>
      <c r="B104" s="56">
        <v>973</v>
      </c>
      <c r="C104" s="16" t="s">
        <v>921</v>
      </c>
      <c r="D104" s="56" t="s">
        <v>785</v>
      </c>
      <c r="E104" s="56" t="s">
        <v>1068</v>
      </c>
      <c r="F104" s="11" t="s">
        <v>19</v>
      </c>
    </row>
    <row r="105" spans="1:6" ht="33" customHeight="1" x14ac:dyDescent="0.25">
      <c r="A105" s="100" t="s">
        <v>797</v>
      </c>
      <c r="B105" s="101">
        <v>544</v>
      </c>
      <c r="C105" s="21" t="s">
        <v>798</v>
      </c>
      <c r="D105" s="106" t="s">
        <v>47</v>
      </c>
      <c r="E105" s="101" t="s">
        <v>972</v>
      </c>
      <c r="F105" s="20" t="s">
        <v>5</v>
      </c>
    </row>
    <row r="106" spans="1:6" ht="26.25" thickBot="1" x14ac:dyDescent="0.3">
      <c r="A106" s="114" t="s">
        <v>795</v>
      </c>
      <c r="B106" s="101">
        <v>459</v>
      </c>
      <c r="C106" s="21" t="s">
        <v>171</v>
      </c>
      <c r="D106" s="106" t="str">
        <f>VLOOKUP(B106,Planilha2!$A$2:$F$305,6,0)</f>
        <v>TÉCNICO JUDICIÁRIO</v>
      </c>
      <c r="E106" s="101" t="s">
        <v>991</v>
      </c>
      <c r="F106" s="20" t="s">
        <v>5</v>
      </c>
    </row>
    <row r="107" spans="1:6" ht="33" customHeight="1" thickBot="1" x14ac:dyDescent="0.3">
      <c r="A107" s="233" t="s">
        <v>783</v>
      </c>
      <c r="B107" s="234"/>
      <c r="C107" s="234"/>
      <c r="D107" s="235"/>
      <c r="E107" s="37" t="s">
        <v>47</v>
      </c>
      <c r="F107" s="37">
        <f>COUNTIF(D103:D106,E107)</f>
        <v>2</v>
      </c>
    </row>
    <row r="108" spans="1:6" ht="33" customHeight="1" thickBot="1" x14ac:dyDescent="0.3">
      <c r="A108" s="239"/>
      <c r="B108" s="240"/>
      <c r="C108" s="240"/>
      <c r="D108" s="241"/>
      <c r="E108" s="37" t="s">
        <v>9</v>
      </c>
      <c r="F108" s="37">
        <f>COUNTIF(D103:D106,E108)</f>
        <v>1</v>
      </c>
    </row>
    <row r="109" spans="1:6" ht="33" customHeight="1" thickBot="1" x14ac:dyDescent="0.3">
      <c r="A109" s="242" t="s">
        <v>950</v>
      </c>
      <c r="B109" s="243"/>
      <c r="C109" s="243"/>
      <c r="D109" s="244"/>
      <c r="E109" s="37"/>
      <c r="F109" s="41">
        <f>COUNTA(F103:F106)</f>
        <v>4</v>
      </c>
    </row>
    <row r="111" spans="1:6" ht="27.75" customHeight="1" thickBot="1" x14ac:dyDescent="0.3">
      <c r="A111" s="92"/>
    </row>
    <row r="112" spans="1:6" ht="33" customHeight="1" x14ac:dyDescent="0.25">
      <c r="A112" s="209" t="s">
        <v>894</v>
      </c>
      <c r="B112" s="210"/>
      <c r="C112" s="210"/>
      <c r="D112" s="210"/>
      <c r="E112" s="210"/>
      <c r="F112" s="211"/>
    </row>
    <row r="113" spans="1:6" ht="33" customHeight="1" x14ac:dyDescent="0.25">
      <c r="A113" s="33" t="s">
        <v>1</v>
      </c>
      <c r="B113" s="34" t="s">
        <v>2</v>
      </c>
      <c r="C113" s="35" t="s">
        <v>3</v>
      </c>
      <c r="D113" s="35" t="s">
        <v>235</v>
      </c>
      <c r="E113" s="35" t="s">
        <v>4</v>
      </c>
      <c r="F113" s="36" t="s">
        <v>776</v>
      </c>
    </row>
    <row r="114" spans="1:6" ht="33" customHeight="1" x14ac:dyDescent="0.25">
      <c r="A114" s="90" t="s">
        <v>807</v>
      </c>
      <c r="B114" s="101">
        <v>1075</v>
      </c>
      <c r="C114" s="21" t="s">
        <v>1108</v>
      </c>
      <c r="D114" s="106" t="s">
        <v>29</v>
      </c>
      <c r="E114" s="101" t="s">
        <v>992</v>
      </c>
      <c r="F114" s="20" t="s">
        <v>29</v>
      </c>
    </row>
    <row r="115" spans="1:6" ht="33" customHeight="1" x14ac:dyDescent="0.25">
      <c r="A115" s="101" t="s">
        <v>820</v>
      </c>
      <c r="B115" s="101">
        <v>1076</v>
      </c>
      <c r="C115" s="21" t="s">
        <v>1109</v>
      </c>
      <c r="D115" s="106" t="s">
        <v>785</v>
      </c>
      <c r="E115" s="101" t="s">
        <v>990</v>
      </c>
      <c r="F115" s="20" t="s">
        <v>1110</v>
      </c>
    </row>
    <row r="116" spans="1:6" s="25" customFormat="1" ht="34.5" customHeight="1" thickBot="1" x14ac:dyDescent="0.3">
      <c r="A116" s="101" t="s">
        <v>1062</v>
      </c>
      <c r="B116" s="56">
        <v>940</v>
      </c>
      <c r="C116" s="16" t="s">
        <v>826</v>
      </c>
      <c r="D116" s="56" t="s">
        <v>785</v>
      </c>
      <c r="E116" s="56" t="s">
        <v>1063</v>
      </c>
      <c r="F116" s="11" t="s">
        <v>19</v>
      </c>
    </row>
    <row r="117" spans="1:6" ht="25.5" customHeight="1" thickBot="1" x14ac:dyDescent="0.3">
      <c r="A117" s="233" t="s">
        <v>783</v>
      </c>
      <c r="B117" s="234"/>
      <c r="C117" s="234"/>
      <c r="D117" s="235"/>
      <c r="E117" s="37" t="s">
        <v>47</v>
      </c>
      <c r="F117" s="37">
        <f>COUNTIF(D114:D116,E117)</f>
        <v>0</v>
      </c>
    </row>
    <row r="118" spans="1:6" ht="30" customHeight="1" thickBot="1" x14ac:dyDescent="0.3">
      <c r="A118" s="239"/>
      <c r="B118" s="240"/>
      <c r="C118" s="240"/>
      <c r="D118" s="241"/>
      <c r="E118" s="37" t="s">
        <v>9</v>
      </c>
      <c r="F118" s="37">
        <f>COUNTIF(D114:D116,E118)</f>
        <v>0</v>
      </c>
    </row>
    <row r="119" spans="1:6" ht="33" customHeight="1" thickBot="1" x14ac:dyDescent="0.3">
      <c r="A119" s="242" t="s">
        <v>951</v>
      </c>
      <c r="B119" s="243"/>
      <c r="C119" s="243"/>
      <c r="D119" s="244"/>
      <c r="E119" s="37"/>
      <c r="F119" s="41">
        <f>COUNTA(F114:F116)</f>
        <v>3</v>
      </c>
    </row>
    <row r="120" spans="1:6" ht="20.25" customHeight="1" x14ac:dyDescent="0.25">
      <c r="A120" s="92"/>
    </row>
    <row r="121" spans="1:6" ht="20.25" customHeight="1" thickBot="1" x14ac:dyDescent="0.3">
      <c r="A121" s="92"/>
    </row>
    <row r="122" spans="1:6" ht="33" customHeight="1" x14ac:dyDescent="0.25">
      <c r="A122" s="209" t="s">
        <v>103</v>
      </c>
      <c r="B122" s="210"/>
      <c r="C122" s="210"/>
      <c r="D122" s="210"/>
      <c r="E122" s="210"/>
      <c r="F122" s="211"/>
    </row>
    <row r="123" spans="1:6" ht="33" customHeight="1" x14ac:dyDescent="0.25">
      <c r="A123" s="33" t="s">
        <v>1</v>
      </c>
      <c r="B123" s="34" t="s">
        <v>2</v>
      </c>
      <c r="C123" s="35" t="s">
        <v>3</v>
      </c>
      <c r="D123" s="35" t="s">
        <v>235</v>
      </c>
      <c r="E123" s="35" t="s">
        <v>4</v>
      </c>
      <c r="F123" s="36" t="s">
        <v>776</v>
      </c>
    </row>
    <row r="124" spans="1:6" ht="33" customHeight="1" x14ac:dyDescent="0.25">
      <c r="A124" s="78" t="s">
        <v>841</v>
      </c>
      <c r="B124" s="101">
        <v>1077</v>
      </c>
      <c r="C124" s="24" t="s">
        <v>1111</v>
      </c>
      <c r="D124" s="106" t="s">
        <v>785</v>
      </c>
      <c r="E124" s="101" t="s">
        <v>993</v>
      </c>
      <c r="F124" s="20" t="s">
        <v>1110</v>
      </c>
    </row>
    <row r="125" spans="1:6" ht="33" customHeight="1" x14ac:dyDescent="0.25">
      <c r="A125" s="91" t="s">
        <v>837</v>
      </c>
      <c r="B125" s="56">
        <v>307</v>
      </c>
      <c r="C125" s="8" t="s">
        <v>98</v>
      </c>
      <c r="D125" s="56" t="s">
        <v>9</v>
      </c>
      <c r="E125" s="56" t="s">
        <v>982</v>
      </c>
      <c r="F125" s="11" t="s">
        <v>5</v>
      </c>
    </row>
    <row r="126" spans="1:6" ht="33" customHeight="1" x14ac:dyDescent="0.25">
      <c r="A126" s="166" t="s">
        <v>1053</v>
      </c>
      <c r="B126" s="56">
        <v>86</v>
      </c>
      <c r="C126" s="8" t="s">
        <v>1012</v>
      </c>
      <c r="D126" s="56" t="str">
        <f>VLOOKUP(B126,[1]Planilha2!$A$2:$F$305,6,0)</f>
        <v>TÉCNICO JUDICIÁRIO</v>
      </c>
      <c r="E126" s="56" t="s">
        <v>995</v>
      </c>
      <c r="F126" s="11" t="s">
        <v>5</v>
      </c>
    </row>
    <row r="127" spans="1:6" ht="33" customHeight="1" x14ac:dyDescent="0.25">
      <c r="A127" s="102" t="s">
        <v>1054</v>
      </c>
      <c r="B127" s="121">
        <v>1078</v>
      </c>
      <c r="C127" s="129" t="s">
        <v>1112</v>
      </c>
      <c r="D127" s="121" t="s">
        <v>785</v>
      </c>
      <c r="E127" s="186" t="s">
        <v>991</v>
      </c>
      <c r="F127" s="20" t="s">
        <v>1113</v>
      </c>
    </row>
    <row r="128" spans="1:6" ht="33" customHeight="1" x14ac:dyDescent="0.25">
      <c r="A128" s="165" t="s">
        <v>838</v>
      </c>
      <c r="B128" s="101">
        <v>1084</v>
      </c>
      <c r="C128" s="16" t="s">
        <v>1120</v>
      </c>
      <c r="D128" s="56" t="s">
        <v>785</v>
      </c>
      <c r="E128" s="56" t="s">
        <v>995</v>
      </c>
      <c r="F128" s="171" t="s">
        <v>958</v>
      </c>
    </row>
    <row r="129" spans="1:6" ht="39.75" customHeight="1" x14ac:dyDescent="0.25">
      <c r="A129" s="90" t="s">
        <v>105</v>
      </c>
      <c r="B129" s="74">
        <v>910</v>
      </c>
      <c r="C129" s="26" t="s">
        <v>814</v>
      </c>
      <c r="D129" s="74" t="s">
        <v>785</v>
      </c>
      <c r="E129" s="74" t="s">
        <v>991</v>
      </c>
      <c r="F129" s="27" t="s">
        <v>19</v>
      </c>
    </row>
    <row r="130" spans="1:6" ht="39.75" customHeight="1" x14ac:dyDescent="0.25">
      <c r="A130" s="79" t="s">
        <v>839</v>
      </c>
      <c r="B130" s="72">
        <v>1066</v>
      </c>
      <c r="C130" s="43" t="s">
        <v>916</v>
      </c>
      <c r="D130" s="63" t="s">
        <v>47</v>
      </c>
      <c r="E130" s="72" t="s">
        <v>972</v>
      </c>
      <c r="F130" s="20" t="s">
        <v>5</v>
      </c>
    </row>
    <row r="131" spans="1:6" ht="39.75" customHeight="1" thickBot="1" x14ac:dyDescent="0.3">
      <c r="A131" s="90" t="s">
        <v>836</v>
      </c>
      <c r="B131" s="101">
        <v>770</v>
      </c>
      <c r="C131" s="21" t="s">
        <v>66</v>
      </c>
      <c r="D131" s="63" t="s">
        <v>47</v>
      </c>
      <c r="E131" s="101" t="s">
        <v>972</v>
      </c>
      <c r="F131" s="20" t="s">
        <v>5</v>
      </c>
    </row>
    <row r="132" spans="1:6" ht="33.75" customHeight="1" thickBot="1" x14ac:dyDescent="0.3">
      <c r="A132" s="233" t="s">
        <v>783</v>
      </c>
      <c r="B132" s="234"/>
      <c r="C132" s="234"/>
      <c r="D132" s="235"/>
      <c r="E132" s="94" t="s">
        <v>47</v>
      </c>
      <c r="F132" s="37">
        <f>COUNTIF(D124:D131,E132)</f>
        <v>2</v>
      </c>
    </row>
    <row r="133" spans="1:6" ht="33.75" customHeight="1" thickBot="1" x14ac:dyDescent="0.3">
      <c r="A133" s="236"/>
      <c r="B133" s="237"/>
      <c r="C133" s="237"/>
      <c r="D133" s="238"/>
      <c r="E133" s="37" t="s">
        <v>9</v>
      </c>
      <c r="F133" s="37">
        <f>COUNTIF(D124:D131,E133)</f>
        <v>2</v>
      </c>
    </row>
    <row r="134" spans="1:6" ht="33.75" customHeight="1" thickBot="1" x14ac:dyDescent="0.3">
      <c r="A134" s="230" t="s">
        <v>126</v>
      </c>
      <c r="B134" s="231"/>
      <c r="C134" s="231"/>
      <c r="D134" s="232"/>
      <c r="E134" s="37"/>
      <c r="F134" s="37">
        <f>COUNTA(F124:F131)</f>
        <v>8</v>
      </c>
    </row>
    <row r="135" spans="1:6" ht="20.25" customHeight="1" x14ac:dyDescent="0.25">
      <c r="A135" s="92"/>
    </row>
    <row r="136" spans="1:6" ht="20.25" customHeight="1" thickBot="1" x14ac:dyDescent="0.3">
      <c r="A136" s="92"/>
    </row>
    <row r="137" spans="1:6" ht="33.75" customHeight="1" x14ac:dyDescent="0.25">
      <c r="A137" s="209" t="s">
        <v>127</v>
      </c>
      <c r="B137" s="210"/>
      <c r="C137" s="210"/>
      <c r="D137" s="210"/>
      <c r="E137" s="210"/>
      <c r="F137" s="211"/>
    </row>
    <row r="138" spans="1:6" ht="33.75" customHeight="1" x14ac:dyDescent="0.25">
      <c r="A138" s="33" t="s">
        <v>1</v>
      </c>
      <c r="B138" s="34" t="s">
        <v>2</v>
      </c>
      <c r="C138" s="35" t="s">
        <v>3</v>
      </c>
      <c r="D138" s="35" t="s">
        <v>235</v>
      </c>
      <c r="E138" s="35" t="s">
        <v>4</v>
      </c>
      <c r="F138" s="36" t="s">
        <v>776</v>
      </c>
    </row>
    <row r="139" spans="1:6" ht="39.75" customHeight="1" x14ac:dyDescent="0.25">
      <c r="A139" s="90" t="s">
        <v>128</v>
      </c>
      <c r="B139" s="101">
        <v>1079</v>
      </c>
      <c r="C139" s="21" t="s">
        <v>1114</v>
      </c>
      <c r="D139" s="106" t="s">
        <v>29</v>
      </c>
      <c r="E139" s="101" t="s">
        <v>971</v>
      </c>
      <c r="F139" s="184" t="s">
        <v>29</v>
      </c>
    </row>
    <row r="140" spans="1:6" ht="39.75" customHeight="1" x14ac:dyDescent="0.25">
      <c r="A140" s="165" t="s">
        <v>842</v>
      </c>
      <c r="B140" s="56">
        <v>1080</v>
      </c>
      <c r="C140" s="8" t="s">
        <v>1115</v>
      </c>
      <c r="D140" s="56" t="s">
        <v>785</v>
      </c>
      <c r="E140" s="56" t="s">
        <v>998</v>
      </c>
      <c r="F140" s="11" t="s">
        <v>19</v>
      </c>
    </row>
    <row r="141" spans="1:6" ht="39.75" customHeight="1" x14ac:dyDescent="0.25">
      <c r="A141" s="101" t="s">
        <v>1058</v>
      </c>
      <c r="B141" s="56">
        <v>993</v>
      </c>
      <c r="C141" s="8" t="s">
        <v>935</v>
      </c>
      <c r="D141" s="56" t="s">
        <v>9</v>
      </c>
      <c r="E141" s="56" t="s">
        <v>1059</v>
      </c>
      <c r="F141" s="11" t="s">
        <v>5</v>
      </c>
    </row>
    <row r="142" spans="1:6" ht="39.75" customHeight="1" x14ac:dyDescent="0.25">
      <c r="A142" s="90" t="s">
        <v>843</v>
      </c>
      <c r="B142" s="101">
        <v>637</v>
      </c>
      <c r="C142" s="21" t="s">
        <v>134</v>
      </c>
      <c r="D142" s="106" t="s">
        <v>9</v>
      </c>
      <c r="E142" s="101" t="s">
        <v>972</v>
      </c>
      <c r="F142" s="20" t="s">
        <v>5</v>
      </c>
    </row>
    <row r="143" spans="1:6" ht="39.75" customHeight="1" x14ac:dyDescent="0.25">
      <c r="A143" s="90" t="s">
        <v>1060</v>
      </c>
      <c r="B143" s="56">
        <v>978</v>
      </c>
      <c r="C143" s="8" t="s">
        <v>923</v>
      </c>
      <c r="D143" s="56" t="s">
        <v>9</v>
      </c>
      <c r="E143" s="56" t="s">
        <v>1059</v>
      </c>
      <c r="F143" s="11" t="s">
        <v>5</v>
      </c>
    </row>
    <row r="144" spans="1:6" ht="39.75" customHeight="1" x14ac:dyDescent="0.25">
      <c r="A144" s="90" t="s">
        <v>847</v>
      </c>
      <c r="B144" s="101">
        <v>545</v>
      </c>
      <c r="C144" s="24" t="s">
        <v>153</v>
      </c>
      <c r="D144" s="56" t="str">
        <f>VLOOKUP(B144,Planilha2!$A$2:$F$305,6,0)</f>
        <v>TÉCNICO JUDICIÁRIO</v>
      </c>
      <c r="E144" s="101" t="s">
        <v>972</v>
      </c>
      <c r="F144" s="11" t="s">
        <v>5</v>
      </c>
    </row>
    <row r="145" spans="1:6" ht="39.75" customHeight="1" x14ac:dyDescent="0.25">
      <c r="A145" s="101" t="s">
        <v>864</v>
      </c>
      <c r="B145" s="101">
        <v>830</v>
      </c>
      <c r="C145" s="21" t="s">
        <v>129</v>
      </c>
      <c r="D145" s="106" t="s">
        <v>47</v>
      </c>
      <c r="E145" s="101" t="s">
        <v>972</v>
      </c>
      <c r="F145" s="20" t="s">
        <v>5</v>
      </c>
    </row>
    <row r="146" spans="1:6" ht="39.75" customHeight="1" thickBot="1" x14ac:dyDescent="0.3">
      <c r="A146" s="101" t="s">
        <v>1061</v>
      </c>
      <c r="B146" s="56">
        <v>907</v>
      </c>
      <c r="C146" s="8" t="s">
        <v>813</v>
      </c>
      <c r="D146" s="56" t="s">
        <v>785</v>
      </c>
      <c r="E146" s="56" t="s">
        <v>1059</v>
      </c>
      <c r="F146" s="11" t="s">
        <v>19</v>
      </c>
    </row>
    <row r="147" spans="1:6" ht="33" customHeight="1" thickBot="1" x14ac:dyDescent="0.3">
      <c r="A147" s="96" t="s">
        <v>783</v>
      </c>
      <c r="B147" s="97"/>
      <c r="C147" s="97"/>
      <c r="D147" s="103"/>
      <c r="E147" s="37" t="s">
        <v>47</v>
      </c>
      <c r="F147" s="37">
        <f>COUNTIF(D139:D146,E147)</f>
        <v>1</v>
      </c>
    </row>
    <row r="148" spans="1:6" ht="16.5" thickBot="1" x14ac:dyDescent="0.3">
      <c r="A148" s="98"/>
      <c r="B148" s="99"/>
      <c r="C148" s="99"/>
      <c r="D148" s="110"/>
      <c r="E148" s="37" t="s">
        <v>9</v>
      </c>
      <c r="F148" s="37">
        <f>COUNTIF(D139:D146,E148)</f>
        <v>4</v>
      </c>
    </row>
    <row r="149" spans="1:6" ht="32.25" customHeight="1" thickBot="1" x14ac:dyDescent="0.3">
      <c r="A149" s="230" t="s">
        <v>169</v>
      </c>
      <c r="B149" s="231"/>
      <c r="C149" s="231"/>
      <c r="D149" s="232"/>
      <c r="E149" s="37"/>
      <c r="F149" s="37">
        <f>COUNTA(F139:F146)</f>
        <v>8</v>
      </c>
    </row>
    <row r="150" spans="1:6" ht="24" customHeight="1" x14ac:dyDescent="0.25">
      <c r="A150" s="177"/>
      <c r="C150" s="25"/>
      <c r="D150" s="10"/>
      <c r="E150" s="10"/>
      <c r="F150" s="10"/>
    </row>
    <row r="151" spans="1:6" ht="21.75" customHeight="1" thickBot="1" x14ac:dyDescent="0.3">
      <c r="A151" s="31"/>
      <c r="C151" s="25"/>
      <c r="D151" s="10"/>
      <c r="E151" s="10"/>
      <c r="F151" s="10"/>
    </row>
    <row r="152" spans="1:6" ht="45.75" customHeight="1" x14ac:dyDescent="0.25">
      <c r="A152" s="209" t="s">
        <v>176</v>
      </c>
      <c r="B152" s="210"/>
      <c r="C152" s="210"/>
      <c r="D152" s="210"/>
      <c r="E152" s="210"/>
      <c r="F152" s="211"/>
    </row>
    <row r="153" spans="1:6" ht="24" customHeight="1" x14ac:dyDescent="0.25">
      <c r="A153" s="44" t="s">
        <v>1</v>
      </c>
      <c r="B153" s="45" t="s">
        <v>2</v>
      </c>
      <c r="C153" s="46" t="s">
        <v>3</v>
      </c>
      <c r="D153" s="46" t="s">
        <v>235</v>
      </c>
      <c r="E153" s="46" t="s">
        <v>4</v>
      </c>
      <c r="F153" s="47" t="s">
        <v>776</v>
      </c>
    </row>
    <row r="154" spans="1:6" ht="33" customHeight="1" x14ac:dyDescent="0.25">
      <c r="A154" s="100" t="s">
        <v>876</v>
      </c>
      <c r="B154" s="101">
        <v>964</v>
      </c>
      <c r="C154" s="21" t="s">
        <v>38</v>
      </c>
      <c r="D154" s="63" t="s">
        <v>47</v>
      </c>
      <c r="E154" s="101" t="s">
        <v>1000</v>
      </c>
      <c r="F154" s="20" t="s">
        <v>5</v>
      </c>
    </row>
    <row r="155" spans="1:6" ht="33" customHeight="1" x14ac:dyDescent="0.25">
      <c r="A155" s="101" t="s">
        <v>178</v>
      </c>
      <c r="B155" s="101">
        <v>897</v>
      </c>
      <c r="C155" s="21" t="s">
        <v>179</v>
      </c>
      <c r="D155" s="106" t="s">
        <v>29</v>
      </c>
      <c r="E155" s="101" t="s">
        <v>1020</v>
      </c>
      <c r="F155" s="20" t="s">
        <v>29</v>
      </c>
    </row>
    <row r="156" spans="1:6" ht="33" customHeight="1" x14ac:dyDescent="0.25">
      <c r="A156" s="101" t="s">
        <v>1074</v>
      </c>
      <c r="B156" s="56">
        <v>1045</v>
      </c>
      <c r="C156" s="8" t="s">
        <v>1078</v>
      </c>
      <c r="D156" s="56" t="s">
        <v>9</v>
      </c>
      <c r="E156" s="56" t="s">
        <v>998</v>
      </c>
      <c r="F156" s="11" t="s">
        <v>5</v>
      </c>
    </row>
    <row r="157" spans="1:6" ht="33" customHeight="1" x14ac:dyDescent="0.25">
      <c r="A157" s="228" t="s">
        <v>877</v>
      </c>
      <c r="B157" s="101">
        <v>779</v>
      </c>
      <c r="C157" s="21" t="s">
        <v>187</v>
      </c>
      <c r="D157" s="106" t="s">
        <v>9</v>
      </c>
      <c r="E157" s="101" t="s">
        <v>1002</v>
      </c>
      <c r="F157" s="20" t="s">
        <v>5</v>
      </c>
    </row>
    <row r="158" spans="1:6" ht="33" customHeight="1" x14ac:dyDescent="0.25">
      <c r="A158" s="228"/>
      <c r="B158" s="56">
        <v>845</v>
      </c>
      <c r="C158" s="8" t="s">
        <v>180</v>
      </c>
      <c r="D158" s="56" t="str">
        <f>VLOOKUP(B158,[1]Planilha2!$A$2:$F$305,6,0)</f>
        <v>TÉCNICO JUDICIÁRIO</v>
      </c>
      <c r="E158" s="56" t="s">
        <v>1003</v>
      </c>
      <c r="F158" s="11" t="s">
        <v>5</v>
      </c>
    </row>
    <row r="159" spans="1:6" ht="33" customHeight="1" x14ac:dyDescent="0.25">
      <c r="A159" s="91" t="s">
        <v>878</v>
      </c>
      <c r="B159" s="56">
        <v>723</v>
      </c>
      <c r="C159" s="8" t="s">
        <v>183</v>
      </c>
      <c r="D159" s="56" t="s">
        <v>29</v>
      </c>
      <c r="E159" s="56" t="s">
        <v>995</v>
      </c>
      <c r="F159" s="11" t="s">
        <v>29</v>
      </c>
    </row>
    <row r="160" spans="1:6" ht="33" customHeight="1" x14ac:dyDescent="0.25">
      <c r="A160" s="90" t="s">
        <v>186</v>
      </c>
      <c r="B160" s="56">
        <v>886</v>
      </c>
      <c r="C160" s="8" t="s">
        <v>184</v>
      </c>
      <c r="D160" s="56" t="s">
        <v>29</v>
      </c>
      <c r="E160" s="56" t="s">
        <v>995</v>
      </c>
      <c r="F160" s="11" t="s">
        <v>29</v>
      </c>
    </row>
    <row r="161" spans="1:6" ht="33" customHeight="1" thickBot="1" x14ac:dyDescent="0.3">
      <c r="A161" s="100" t="s">
        <v>1075</v>
      </c>
      <c r="B161" s="56">
        <v>527</v>
      </c>
      <c r="C161" s="8" t="s">
        <v>185</v>
      </c>
      <c r="D161" s="56" t="s">
        <v>47</v>
      </c>
      <c r="E161" s="56" t="s">
        <v>995</v>
      </c>
      <c r="F161" s="11" t="s">
        <v>5</v>
      </c>
    </row>
    <row r="162" spans="1:6" ht="30" customHeight="1" thickBot="1" x14ac:dyDescent="0.3">
      <c r="A162" s="96" t="s">
        <v>783</v>
      </c>
      <c r="B162" s="97"/>
      <c r="C162" s="97"/>
      <c r="D162" s="103"/>
      <c r="E162" s="37" t="s">
        <v>47</v>
      </c>
      <c r="F162" s="37">
        <f>COUNTIF(D154:D161,E162)</f>
        <v>2</v>
      </c>
    </row>
    <row r="163" spans="1:6" ht="30" customHeight="1" thickBot="1" x14ac:dyDescent="0.3">
      <c r="A163" s="98"/>
      <c r="B163" s="99"/>
      <c r="C163" s="99"/>
      <c r="D163" s="110"/>
      <c r="E163" s="37" t="s">
        <v>9</v>
      </c>
      <c r="F163" s="37">
        <f>COUNTIF(D154:D161,E163)</f>
        <v>3</v>
      </c>
    </row>
    <row r="164" spans="1:6" ht="30" customHeight="1" thickBot="1" x14ac:dyDescent="0.3">
      <c r="A164" s="230" t="s">
        <v>191</v>
      </c>
      <c r="B164" s="231"/>
      <c r="C164" s="231"/>
      <c r="D164" s="232"/>
      <c r="E164" s="37"/>
      <c r="F164" s="37">
        <f>COUNTA(F154:F161)</f>
        <v>8</v>
      </c>
    </row>
    <row r="165" spans="1:6" x14ac:dyDescent="0.25">
      <c r="A165" s="10"/>
      <c r="C165" s="25"/>
      <c r="D165" s="10"/>
      <c r="E165" s="10"/>
      <c r="F165" s="10"/>
    </row>
    <row r="166" spans="1:6" ht="26.25" customHeight="1" thickBot="1" x14ac:dyDescent="0.3">
      <c r="A166" s="32"/>
      <c r="C166" s="25"/>
      <c r="D166" s="10"/>
      <c r="E166" s="10"/>
      <c r="F166" s="10"/>
    </row>
    <row r="167" spans="1:6" ht="38.25" customHeight="1" x14ac:dyDescent="0.25">
      <c r="A167" s="219" t="s">
        <v>192</v>
      </c>
      <c r="B167" s="220"/>
      <c r="C167" s="220"/>
      <c r="D167" s="220"/>
      <c r="E167" s="220"/>
      <c r="F167" s="221"/>
    </row>
    <row r="168" spans="1:6" ht="40.5" customHeight="1" x14ac:dyDescent="0.25">
      <c r="A168" s="44" t="s">
        <v>1</v>
      </c>
      <c r="B168" s="45" t="s">
        <v>2</v>
      </c>
      <c r="C168" s="46" t="s">
        <v>3</v>
      </c>
      <c r="D168" s="46" t="s">
        <v>235</v>
      </c>
      <c r="E168" s="46" t="s">
        <v>4</v>
      </c>
      <c r="F168" s="47" t="s">
        <v>776</v>
      </c>
    </row>
    <row r="169" spans="1:6" ht="40.5" customHeight="1" x14ac:dyDescent="0.25">
      <c r="A169" s="100" t="s">
        <v>193</v>
      </c>
      <c r="B169" s="101">
        <v>535</v>
      </c>
      <c r="C169" s="21" t="s">
        <v>194</v>
      </c>
      <c r="D169" s="106" t="s">
        <v>29</v>
      </c>
      <c r="E169" s="101" t="s">
        <v>971</v>
      </c>
      <c r="F169" s="20" t="s">
        <v>29</v>
      </c>
    </row>
    <row r="170" spans="1:6" ht="42" customHeight="1" x14ac:dyDescent="0.25">
      <c r="A170" s="79" t="s">
        <v>865</v>
      </c>
      <c r="B170" s="56">
        <v>51</v>
      </c>
      <c r="C170" s="8" t="s">
        <v>54</v>
      </c>
      <c r="D170" s="56" t="s">
        <v>9</v>
      </c>
      <c r="E170" s="56" t="s">
        <v>1090</v>
      </c>
      <c r="F170" s="11" t="s">
        <v>5</v>
      </c>
    </row>
    <row r="171" spans="1:6" ht="35.25" customHeight="1" x14ac:dyDescent="0.25">
      <c r="A171" s="90" t="s">
        <v>866</v>
      </c>
      <c r="B171" s="56">
        <v>796</v>
      </c>
      <c r="C171" s="8" t="s">
        <v>195</v>
      </c>
      <c r="D171" s="56" t="s">
        <v>29</v>
      </c>
      <c r="E171" s="56" t="s">
        <v>1005</v>
      </c>
      <c r="F171" s="11" t="s">
        <v>29</v>
      </c>
    </row>
    <row r="172" spans="1:6" ht="28.5" customHeight="1" x14ac:dyDescent="0.25">
      <c r="A172" s="90" t="s">
        <v>868</v>
      </c>
      <c r="B172" s="56">
        <v>810</v>
      </c>
      <c r="C172" s="8" t="s">
        <v>196</v>
      </c>
      <c r="D172" s="56" t="s">
        <v>47</v>
      </c>
      <c r="E172" s="56" t="s">
        <v>1005</v>
      </c>
      <c r="F172" s="11" t="s">
        <v>5</v>
      </c>
    </row>
    <row r="173" spans="1:6" ht="28.5" customHeight="1" thickBot="1" x14ac:dyDescent="0.3">
      <c r="A173" s="100" t="s">
        <v>870</v>
      </c>
      <c r="B173" s="56">
        <v>758</v>
      </c>
      <c r="C173" s="8" t="s">
        <v>200</v>
      </c>
      <c r="D173" s="56" t="str">
        <f>VLOOKUP(B173,Planilha2!$A$2:$F$305,6,0)</f>
        <v>ANALISTA JUDICIÁRIO</v>
      </c>
      <c r="E173" s="56" t="s">
        <v>1005</v>
      </c>
      <c r="F173" s="11" t="s">
        <v>5</v>
      </c>
    </row>
    <row r="174" spans="1:6" ht="26.25" customHeight="1" thickBot="1" x14ac:dyDescent="0.3">
      <c r="A174" s="96" t="s">
        <v>783</v>
      </c>
      <c r="B174" s="97"/>
      <c r="C174" s="97"/>
      <c r="D174" s="103"/>
      <c r="E174" s="37" t="s">
        <v>47</v>
      </c>
      <c r="F174" s="37">
        <f>COUNTIF(D169:D173,E174)</f>
        <v>2</v>
      </c>
    </row>
    <row r="175" spans="1:6" ht="26.25" customHeight="1" thickBot="1" x14ac:dyDescent="0.3">
      <c r="A175" s="98"/>
      <c r="B175" s="99"/>
      <c r="C175" s="99"/>
      <c r="D175" s="110"/>
      <c r="E175" s="37" t="s">
        <v>9</v>
      </c>
      <c r="F175" s="37">
        <f>COUNTIF(D169:D173,E175)</f>
        <v>1</v>
      </c>
    </row>
    <row r="176" spans="1:6" ht="26.25" customHeight="1" thickBot="1" x14ac:dyDescent="0.3">
      <c r="A176" s="230" t="s">
        <v>952</v>
      </c>
      <c r="B176" s="231"/>
      <c r="C176" s="231"/>
      <c r="D176" s="232"/>
      <c r="E176" s="37"/>
      <c r="F176" s="37">
        <f>COUNTA(F169:F173)</f>
        <v>5</v>
      </c>
    </row>
    <row r="177" spans="1:6" ht="18" customHeight="1" x14ac:dyDescent="0.25">
      <c r="A177" s="30"/>
      <c r="C177" s="25"/>
      <c r="D177" s="10"/>
      <c r="E177" s="10"/>
      <c r="F177" s="10"/>
    </row>
    <row r="178" spans="1:6" ht="21" customHeight="1" thickBot="1" x14ac:dyDescent="0.3">
      <c r="A178" s="30"/>
      <c r="C178" s="25"/>
      <c r="D178" s="10"/>
      <c r="E178" s="10"/>
      <c r="F178" s="10"/>
    </row>
    <row r="179" spans="1:6" ht="33" customHeight="1" x14ac:dyDescent="0.25">
      <c r="A179" s="209" t="s">
        <v>210</v>
      </c>
      <c r="B179" s="210"/>
      <c r="C179" s="210"/>
      <c r="D179" s="210"/>
      <c r="E179" s="210"/>
      <c r="F179" s="211"/>
    </row>
    <row r="180" spans="1:6" ht="33" customHeight="1" x14ac:dyDescent="0.25">
      <c r="A180" s="44" t="s">
        <v>1</v>
      </c>
      <c r="B180" s="45" t="s">
        <v>2</v>
      </c>
      <c r="C180" s="46" t="s">
        <v>3</v>
      </c>
      <c r="D180" s="46" t="s">
        <v>235</v>
      </c>
      <c r="E180" s="46" t="s">
        <v>4</v>
      </c>
      <c r="F180" s="47" t="s">
        <v>776</v>
      </c>
    </row>
    <row r="181" spans="1:6" ht="33" customHeight="1" x14ac:dyDescent="0.25">
      <c r="A181" s="90" t="s">
        <v>881</v>
      </c>
      <c r="B181" s="101">
        <v>1021</v>
      </c>
      <c r="C181" s="24" t="s">
        <v>463</v>
      </c>
      <c r="D181" s="106" t="s">
        <v>29</v>
      </c>
      <c r="E181" s="101" t="s">
        <v>971</v>
      </c>
      <c r="F181" s="20" t="s">
        <v>29</v>
      </c>
    </row>
    <row r="182" spans="1:6" ht="33" customHeight="1" x14ac:dyDescent="0.25">
      <c r="A182" s="95" t="s">
        <v>1076</v>
      </c>
      <c r="B182" s="56">
        <v>178</v>
      </c>
      <c r="C182" s="8" t="s">
        <v>1019</v>
      </c>
      <c r="D182" s="56" t="str">
        <f>VLOOKUP(B182,Planilha2!$A$2:$F$305,6,0)</f>
        <v>TÉCNICO JUDICIÁRIO</v>
      </c>
      <c r="E182" s="56" t="s">
        <v>1090</v>
      </c>
      <c r="F182" s="11" t="s">
        <v>5</v>
      </c>
    </row>
    <row r="183" spans="1:6" ht="33" customHeight="1" x14ac:dyDescent="0.25">
      <c r="A183" s="90" t="s">
        <v>214</v>
      </c>
      <c r="B183" s="56">
        <v>885</v>
      </c>
      <c r="C183" s="8" t="s">
        <v>216</v>
      </c>
      <c r="D183" s="56" t="s">
        <v>785</v>
      </c>
      <c r="E183" s="56" t="s">
        <v>1091</v>
      </c>
      <c r="F183" s="11" t="s">
        <v>19</v>
      </c>
    </row>
    <row r="184" spans="1:6" ht="29.25" customHeight="1" thickBot="1" x14ac:dyDescent="0.3">
      <c r="A184" s="90" t="s">
        <v>896</v>
      </c>
      <c r="B184" s="56">
        <v>640</v>
      </c>
      <c r="C184" s="16" t="s">
        <v>221</v>
      </c>
      <c r="D184" s="56" t="str">
        <f>VLOOKUP(B184,Planilha2!$A$2:$F$305,6,0)</f>
        <v>ANALISTA JUDICIÁRIO</v>
      </c>
      <c r="E184" s="56" t="s">
        <v>1091</v>
      </c>
      <c r="F184" s="11" t="s">
        <v>5</v>
      </c>
    </row>
    <row r="185" spans="1:6" ht="30" customHeight="1" thickBot="1" x14ac:dyDescent="0.3">
      <c r="A185" s="96" t="s">
        <v>783</v>
      </c>
      <c r="B185" s="97"/>
      <c r="C185" s="97"/>
      <c r="D185" s="103"/>
      <c r="E185" s="37" t="s">
        <v>47</v>
      </c>
      <c r="F185" s="37">
        <f>COUNTIF(D181:D184,E185)</f>
        <v>1</v>
      </c>
    </row>
    <row r="186" spans="1:6" ht="30" customHeight="1" thickBot="1" x14ac:dyDescent="0.3">
      <c r="A186" s="98"/>
      <c r="B186" s="99"/>
      <c r="C186" s="99"/>
      <c r="D186" s="110"/>
      <c r="E186" s="37" t="s">
        <v>9</v>
      </c>
      <c r="F186" s="37">
        <f>COUNTIF(D181:D184,E186)</f>
        <v>1</v>
      </c>
    </row>
    <row r="187" spans="1:6" ht="30" customHeight="1" thickBot="1" x14ac:dyDescent="0.3">
      <c r="A187" s="230" t="s">
        <v>953</v>
      </c>
      <c r="B187" s="231"/>
      <c r="C187" s="231"/>
      <c r="D187" s="232"/>
      <c r="E187" s="37"/>
      <c r="F187" s="37">
        <f>COUNTA(F181:F184)</f>
        <v>4</v>
      </c>
    </row>
    <row r="188" spans="1:6" ht="30" customHeight="1" x14ac:dyDescent="0.25">
      <c r="A188" s="170"/>
      <c r="B188" s="170"/>
      <c r="C188" s="170"/>
      <c r="D188" s="170"/>
      <c r="E188" s="170"/>
      <c r="F188" s="170"/>
    </row>
    <row r="189" spans="1:6" ht="30" customHeight="1" x14ac:dyDescent="0.25">
      <c r="A189" s="170"/>
      <c r="B189" s="170"/>
      <c r="C189" s="170"/>
      <c r="D189" s="170"/>
      <c r="E189" s="170"/>
      <c r="F189" s="170"/>
    </row>
    <row r="190" spans="1:6" ht="30" customHeight="1" x14ac:dyDescent="0.25">
      <c r="A190" s="170"/>
      <c r="B190" s="170"/>
      <c r="C190" s="170"/>
      <c r="D190" s="170"/>
      <c r="E190" s="170"/>
      <c r="F190" s="170"/>
    </row>
    <row r="191" spans="1:6" ht="24.75" customHeight="1" thickBot="1" x14ac:dyDescent="0.3">
      <c r="E191" s="50"/>
      <c r="F191" s="51"/>
    </row>
    <row r="192" spans="1:6" ht="33" customHeight="1" x14ac:dyDescent="0.25">
      <c r="E192" s="160" t="s">
        <v>1084</v>
      </c>
      <c r="F192" s="161">
        <f>SUM('CJ''S'!F12,'CJ''S'!F21,'CJ''S'!F31,'CJ''S'!F47,'CJ''S'!F61,'CJ''S'!F75,'CJ''S'!F84,'CJ''S'!F97,'CJ''S'!F109,'CJ''S'!F119,'CJ''S'!F134,'CJ''S'!F149,'CJ''S'!F164,'CJ''S'!F176,'CJ''S'!F187)</f>
        <v>81</v>
      </c>
    </row>
    <row r="193" spans="3:7" ht="29.25" customHeight="1" x14ac:dyDescent="0.25">
      <c r="E193" s="162" t="s">
        <v>1045</v>
      </c>
      <c r="F193" s="163">
        <f>COUNTIF(D7:D200,E193)</f>
        <v>0</v>
      </c>
    </row>
    <row r="194" spans="3:7" ht="33" customHeight="1" x14ac:dyDescent="0.25">
      <c r="E194" s="162" t="s">
        <v>47</v>
      </c>
      <c r="F194" s="163">
        <f>COUNTIF(D7:D193,E194)</f>
        <v>16</v>
      </c>
    </row>
    <row r="195" spans="3:7" ht="33" customHeight="1" x14ac:dyDescent="0.25">
      <c r="E195" s="162" t="s">
        <v>9</v>
      </c>
      <c r="F195" s="163">
        <f>COUNTIF(D7:D193,E195)</f>
        <v>28</v>
      </c>
    </row>
    <row r="196" spans="3:7" ht="33" customHeight="1" x14ac:dyDescent="0.25">
      <c r="E196" s="168" t="s">
        <v>1087</v>
      </c>
      <c r="F196" s="163">
        <f>SUM(F194:F195)</f>
        <v>44</v>
      </c>
    </row>
    <row r="197" spans="3:7" ht="33" customHeight="1" x14ac:dyDescent="0.25">
      <c r="E197" s="162" t="s">
        <v>785</v>
      </c>
      <c r="F197" s="163">
        <f>COUNTIF(D7:D194,E197)</f>
        <v>28</v>
      </c>
    </row>
    <row r="198" spans="3:7" ht="39" customHeight="1" x14ac:dyDescent="0.25">
      <c r="E198" s="162" t="s">
        <v>29</v>
      </c>
      <c r="F198" s="163">
        <f>COUNTIF(D7:D195,E198)</f>
        <v>9</v>
      </c>
      <c r="G198" s="58"/>
    </row>
    <row r="199" spans="3:7" ht="39" customHeight="1" thickBot="1" x14ac:dyDescent="0.3">
      <c r="E199" s="169" t="s">
        <v>1089</v>
      </c>
      <c r="F199" s="167">
        <f>SUM(F197:F198)</f>
        <v>37</v>
      </c>
      <c r="G199" s="58"/>
    </row>
    <row r="200" spans="3:7" ht="33" customHeight="1" thickBot="1" x14ac:dyDescent="0.3">
      <c r="E200" s="37" t="s">
        <v>1085</v>
      </c>
      <c r="F200" s="37">
        <f>SUM(F193,F196,F199)</f>
        <v>81</v>
      </c>
    </row>
    <row r="201" spans="3:7" ht="30" customHeight="1" x14ac:dyDescent="0.25">
      <c r="G201" s="58"/>
    </row>
    <row r="202" spans="3:7" ht="33" customHeight="1" x14ac:dyDescent="0.25">
      <c r="D202" s="229"/>
      <c r="E202" s="229"/>
    </row>
    <row r="203" spans="3:7" ht="33" customHeight="1" x14ac:dyDescent="0.25">
      <c r="C203" s="60"/>
    </row>
    <row r="204" spans="3:7" ht="33" customHeight="1" x14ac:dyDescent="0.25">
      <c r="C204" s="60"/>
    </row>
    <row r="206" spans="3:7" ht="43.5" customHeight="1" x14ac:dyDescent="0.25"/>
    <row r="207" spans="3:7" ht="30" customHeight="1" x14ac:dyDescent="0.25">
      <c r="G207" s="58"/>
    </row>
    <row r="208" spans="3:7" ht="27.75" customHeight="1" x14ac:dyDescent="0.25"/>
    <row r="209" spans="1:7" ht="30.75" customHeight="1" x14ac:dyDescent="0.25"/>
    <row r="210" spans="1:7" ht="46.5" customHeight="1" x14ac:dyDescent="0.25"/>
    <row r="211" spans="1:7" ht="31.5" customHeight="1" x14ac:dyDescent="0.25"/>
    <row r="212" spans="1:7" ht="33.75" customHeight="1" x14ac:dyDescent="0.25">
      <c r="E212"/>
    </row>
    <row r="213" spans="1:7" ht="33" customHeight="1" x14ac:dyDescent="0.25">
      <c r="G213" s="59"/>
    </row>
    <row r="214" spans="1:7" s="59" customFormat="1" ht="33" customHeight="1" x14ac:dyDescent="0.25">
      <c r="A214" s="14"/>
      <c r="B214" s="10"/>
      <c r="C214"/>
      <c r="D214" s="9"/>
      <c r="E214" s="9"/>
      <c r="F214" s="9"/>
      <c r="G214"/>
    </row>
    <row r="215" spans="1:7" ht="33" customHeight="1" x14ac:dyDescent="0.25">
      <c r="G215" s="52"/>
    </row>
    <row r="216" spans="1:7" ht="33" customHeight="1" x14ac:dyDescent="0.25">
      <c r="G216" s="52"/>
    </row>
    <row r="217" spans="1:7" ht="33" customHeight="1" x14ac:dyDescent="0.25">
      <c r="G217" s="52"/>
    </row>
    <row r="218" spans="1:7" ht="33" customHeight="1" x14ac:dyDescent="0.25">
      <c r="G218" s="52"/>
    </row>
    <row r="219" spans="1:7" ht="33" customHeight="1" x14ac:dyDescent="0.25">
      <c r="G219" s="52"/>
    </row>
    <row r="224" spans="1:7" ht="44.25" customHeight="1" x14ac:dyDescent="0.25"/>
    <row r="225" spans="7:7" ht="33" customHeight="1" x14ac:dyDescent="0.25">
      <c r="G225" s="65"/>
    </row>
  </sheetData>
  <mergeCells count="48">
    <mergeCell ref="A149:D149"/>
    <mergeCell ref="A1:F1"/>
    <mergeCell ref="A2:F2"/>
    <mergeCell ref="A3:F3"/>
    <mergeCell ref="A5:F5"/>
    <mergeCell ref="A8:A9"/>
    <mergeCell ref="A19:D20"/>
    <mergeCell ref="A21:E21"/>
    <mergeCell ref="A23:F23"/>
    <mergeCell ref="A10:D11"/>
    <mergeCell ref="A12:D12"/>
    <mergeCell ref="A14:F14"/>
    <mergeCell ref="A40:A41"/>
    <mergeCell ref="A29:D30"/>
    <mergeCell ref="A31:E31"/>
    <mergeCell ref="A33:F33"/>
    <mergeCell ref="A59:D60"/>
    <mergeCell ref="A61:E61"/>
    <mergeCell ref="A64:F64"/>
    <mergeCell ref="A45:D46"/>
    <mergeCell ref="A47:D47"/>
    <mergeCell ref="A52:F52"/>
    <mergeCell ref="A82:D83"/>
    <mergeCell ref="A84:D84"/>
    <mergeCell ref="A87:F87"/>
    <mergeCell ref="A73:D74"/>
    <mergeCell ref="A75:D75"/>
    <mergeCell ref="A77:F77"/>
    <mergeCell ref="A97:D97"/>
    <mergeCell ref="A101:F101"/>
    <mergeCell ref="A107:D108"/>
    <mergeCell ref="A109:D109"/>
    <mergeCell ref="A95:D96"/>
    <mergeCell ref="A132:D133"/>
    <mergeCell ref="A134:D134"/>
    <mergeCell ref="A137:F137"/>
    <mergeCell ref="A112:F112"/>
    <mergeCell ref="A117:D118"/>
    <mergeCell ref="A119:D119"/>
    <mergeCell ref="A122:F122"/>
    <mergeCell ref="D202:E202"/>
    <mergeCell ref="A179:F179"/>
    <mergeCell ref="A152:F152"/>
    <mergeCell ref="A157:A158"/>
    <mergeCell ref="A167:F167"/>
    <mergeCell ref="A187:D187"/>
    <mergeCell ref="A176:D176"/>
    <mergeCell ref="A164:D164"/>
  </mergeCells>
  <dataValidations count="2">
    <dataValidation type="list" allowBlank="1" showInputMessage="1" showErrorMessage="1" errorTitle="VERIFIQUE A SITUAÇÃO!" sqref="D183" xr:uid="{00000000-0002-0000-0100-000000000000}">
      <formula1>#REF!</formula1>
    </dataValidation>
    <dataValidation type="list" allowBlank="1" showInputMessage="1" showErrorMessage="1" errorTitle="VERIFIQUE A SITUAÇÃO!" sqref="E183 I59 D114:D116 D16:D18 D154:D161 D89:D94 D103:D106 D139:D146 D181:D184 D169:D173 D54:D58 D66:D72 D79:D81 D124:D131 F139 D25:D28 D7:D9 D35:D44" xr:uid="{00000000-0002-0000-0100-000001000000}">
      <formula1>#REF!</formula1>
    </dataValidation>
  </dataValidations>
  <pageMargins left="0.25" right="0.25" top="0.39" bottom="0.33" header="0.3" footer="0.19"/>
  <pageSetup paperSize="9" scale="56" fitToHeight="0" orientation="portrait" r:id="rId1"/>
  <rowBreaks count="1" manualBreakCount="1">
    <brk id="1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12"/>
  <sheetViews>
    <sheetView workbookViewId="0">
      <selection activeCell="Q20" sqref="Q20"/>
    </sheetView>
  </sheetViews>
  <sheetFormatPr defaultRowHeight="15" x14ac:dyDescent="0.25"/>
  <cols>
    <col min="1" max="1" width="20.42578125" bestFit="1" customWidth="1"/>
    <col min="2" max="2" width="27.85546875" bestFit="1" customWidth="1"/>
    <col min="3" max="10" width="2" bestFit="1" customWidth="1"/>
    <col min="11" max="11" width="3" bestFit="1" customWidth="1"/>
    <col min="12" max="12" width="5.28515625" bestFit="1" customWidth="1"/>
    <col min="13" max="13" width="3.85546875" bestFit="1" customWidth="1"/>
    <col min="14" max="14" width="4.28515625" bestFit="1" customWidth="1"/>
    <col min="15" max="15" width="18.140625" bestFit="1" customWidth="1"/>
    <col min="16" max="16" width="22.5703125" bestFit="1" customWidth="1"/>
    <col min="17" max="17" width="18.5703125" bestFit="1" customWidth="1"/>
    <col min="18" max="18" width="13.5703125" bestFit="1" customWidth="1"/>
    <col min="19" max="19" width="4" bestFit="1" customWidth="1"/>
    <col min="20" max="20" width="3.7109375" bestFit="1" customWidth="1"/>
    <col min="21" max="21" width="4.85546875" bestFit="1" customWidth="1"/>
    <col min="22" max="22" width="6" bestFit="1" customWidth="1"/>
    <col min="23" max="24" width="13.85546875" bestFit="1" customWidth="1"/>
    <col min="25" max="26" width="4" bestFit="1" customWidth="1"/>
    <col min="27" max="27" width="7" bestFit="1" customWidth="1"/>
    <col min="28" max="28" width="10.7109375" bestFit="1" customWidth="1"/>
    <col min="29" max="29" width="27.85546875" bestFit="1" customWidth="1"/>
    <col min="30" max="30" width="28.7109375" bestFit="1" customWidth="1"/>
    <col min="31" max="31" width="27.85546875" bestFit="1" customWidth="1"/>
    <col min="32" max="32" width="28.7109375" bestFit="1" customWidth="1"/>
    <col min="33" max="33" width="27.85546875" bestFit="1" customWidth="1"/>
    <col min="34" max="34" width="28.7109375" bestFit="1" customWidth="1"/>
    <col min="35" max="35" width="27.85546875" bestFit="1" customWidth="1"/>
    <col min="36" max="36" width="28.7109375" bestFit="1" customWidth="1"/>
    <col min="37" max="37" width="27.85546875" bestFit="1" customWidth="1"/>
    <col min="38" max="38" width="28.7109375" bestFit="1" customWidth="1"/>
    <col min="39" max="39" width="27.85546875" bestFit="1" customWidth="1"/>
    <col min="40" max="40" width="28.7109375" bestFit="1" customWidth="1"/>
    <col min="41" max="41" width="27.85546875" bestFit="1" customWidth="1"/>
    <col min="42" max="42" width="28.7109375" bestFit="1" customWidth="1"/>
    <col min="43" max="43" width="27.85546875" bestFit="1" customWidth="1"/>
    <col min="44" max="44" width="28.7109375" bestFit="1" customWidth="1"/>
    <col min="45" max="45" width="27.85546875" bestFit="1" customWidth="1"/>
    <col min="46" max="46" width="28.7109375" bestFit="1" customWidth="1"/>
    <col min="47" max="47" width="27.85546875" bestFit="1" customWidth="1"/>
    <col min="48" max="48" width="28.7109375" bestFit="1" customWidth="1"/>
    <col min="49" max="49" width="27.85546875" bestFit="1" customWidth="1"/>
    <col min="50" max="50" width="28.7109375" bestFit="1" customWidth="1"/>
    <col min="51" max="51" width="27.85546875" bestFit="1" customWidth="1"/>
    <col min="52" max="52" width="28.7109375" bestFit="1" customWidth="1"/>
    <col min="53" max="53" width="27.85546875" bestFit="1" customWidth="1"/>
    <col min="54" max="54" width="33.85546875" bestFit="1" customWidth="1"/>
    <col min="55" max="55" width="32.85546875" bestFit="1" customWidth="1"/>
    <col min="56" max="62" width="2" bestFit="1" customWidth="1"/>
    <col min="63" max="63" width="3" bestFit="1" customWidth="1"/>
    <col min="64" max="64" width="5.28515625" bestFit="1" customWidth="1"/>
    <col min="65" max="65" width="3.85546875" bestFit="1" customWidth="1"/>
    <col min="66" max="66" width="4.28515625" bestFit="1" customWidth="1"/>
    <col min="67" max="67" width="18.140625" bestFit="1" customWidth="1"/>
    <col min="68" max="68" width="22.5703125" bestFit="1" customWidth="1"/>
    <col min="69" max="69" width="18.5703125" bestFit="1" customWidth="1"/>
    <col min="70" max="70" width="13.5703125" bestFit="1" customWidth="1"/>
    <col min="71" max="71" width="4" bestFit="1" customWidth="1"/>
    <col min="72" max="72" width="3.7109375" bestFit="1" customWidth="1"/>
    <col min="73" max="73" width="4.85546875" bestFit="1" customWidth="1"/>
    <col min="74" max="74" width="6" bestFit="1" customWidth="1"/>
    <col min="75" max="76" width="13.85546875" bestFit="1" customWidth="1"/>
    <col min="77" max="78" width="4" bestFit="1" customWidth="1"/>
    <col min="79" max="79" width="7" bestFit="1" customWidth="1"/>
    <col min="80" max="80" width="33.85546875" bestFit="1" customWidth="1"/>
    <col min="81" max="81" width="32.85546875" bestFit="1" customWidth="1"/>
    <col min="82" max="82" width="34.85546875" bestFit="1" customWidth="1"/>
    <col min="83" max="83" width="22.140625" bestFit="1" customWidth="1"/>
    <col min="84" max="84" width="19.140625" bestFit="1" customWidth="1"/>
    <col min="85" max="85" width="13.5703125" bestFit="1" customWidth="1"/>
    <col min="86" max="86" width="3.7109375" bestFit="1" customWidth="1"/>
    <col min="87" max="87" width="4" bestFit="1" customWidth="1"/>
    <col min="88" max="88" width="22.28515625" bestFit="1" customWidth="1"/>
    <col min="89" max="89" width="19.5703125" bestFit="1" customWidth="1"/>
    <col min="90" max="90" width="22.7109375" bestFit="1" customWidth="1"/>
    <col min="91" max="91" width="18.5703125" bestFit="1" customWidth="1"/>
    <col min="92" max="92" width="21.85546875" bestFit="1" customWidth="1"/>
    <col min="93" max="93" width="20.28515625" bestFit="1" customWidth="1"/>
    <col min="94" max="94" width="23.42578125" bestFit="1" customWidth="1"/>
    <col min="95" max="95" width="22.5703125" bestFit="1" customWidth="1"/>
    <col min="96" max="96" width="25.85546875" bestFit="1" customWidth="1"/>
    <col min="97" max="97" width="22.5703125" bestFit="1" customWidth="1"/>
    <col min="98" max="98" width="13.5703125" bestFit="1" customWidth="1"/>
    <col min="99" max="99" width="3.7109375" bestFit="1" customWidth="1"/>
    <col min="100" max="100" width="25.85546875" bestFit="1" customWidth="1"/>
    <col min="101" max="101" width="22.7109375" bestFit="1" customWidth="1"/>
    <col min="102" max="102" width="3.7109375" bestFit="1" customWidth="1"/>
    <col min="103" max="103" width="4.85546875" bestFit="1" customWidth="1"/>
    <col min="104" max="104" width="26" bestFit="1" customWidth="1"/>
    <col min="105" max="105" width="21.42578125" bestFit="1" customWidth="1"/>
    <col min="106" max="109" width="2" bestFit="1" customWidth="1"/>
    <col min="110" max="110" width="24.5703125" bestFit="1" customWidth="1"/>
    <col min="111" max="111" width="8.85546875" bestFit="1" customWidth="1"/>
    <col min="112" max="117" width="2" bestFit="1" customWidth="1"/>
    <col min="118" max="118" width="3" bestFit="1" customWidth="1"/>
    <col min="119" max="119" width="7" bestFit="1" customWidth="1"/>
    <col min="120" max="120" width="11.85546875" bestFit="1" customWidth="1"/>
    <col min="121" max="121" width="27.85546875" bestFit="1" customWidth="1"/>
    <col min="122" max="123" width="2" bestFit="1" customWidth="1"/>
    <col min="124" max="124" width="25.7109375" bestFit="1" customWidth="1"/>
    <col min="125" max="125" width="21" bestFit="1" customWidth="1"/>
    <col min="126" max="126" width="24.140625" bestFit="1" customWidth="1"/>
    <col min="127" max="127" width="20.7109375" bestFit="1" customWidth="1"/>
    <col min="128" max="128" width="7" bestFit="1" customWidth="1"/>
    <col min="129" max="129" width="23.85546875" bestFit="1" customWidth="1"/>
    <col min="130" max="130" width="20.85546875" bestFit="1" customWidth="1"/>
    <col min="131" max="131" width="4.28515625" bestFit="1" customWidth="1"/>
    <col min="132" max="132" width="7" bestFit="1" customWidth="1"/>
    <col min="133" max="133" width="24" bestFit="1" customWidth="1"/>
    <col min="134" max="134" width="21.28515625" bestFit="1" customWidth="1"/>
    <col min="135" max="135" width="24.42578125" bestFit="1" customWidth="1"/>
    <col min="136" max="136" width="20.42578125" bestFit="1" customWidth="1"/>
    <col min="137" max="137" width="3.7109375" bestFit="1" customWidth="1"/>
    <col min="138" max="138" width="23.5703125" bestFit="1" customWidth="1"/>
    <col min="139" max="139" width="20" bestFit="1" customWidth="1"/>
    <col min="140" max="140" width="23.140625" bestFit="1" customWidth="1"/>
    <col min="141" max="141" width="21" bestFit="1" customWidth="1"/>
    <col min="142" max="142" width="24.140625" bestFit="1" customWidth="1"/>
    <col min="143" max="143" width="20.85546875" bestFit="1" customWidth="1"/>
    <col min="144" max="144" width="7" bestFit="1" customWidth="1"/>
    <col min="145" max="145" width="24" bestFit="1" customWidth="1"/>
    <col min="146" max="146" width="20.42578125" bestFit="1" customWidth="1"/>
    <col min="147" max="147" width="23.5703125" bestFit="1" customWidth="1"/>
    <col min="148" max="148" width="18.5703125" bestFit="1" customWidth="1"/>
    <col min="149" max="149" width="21.140625" bestFit="1" customWidth="1"/>
    <col min="150" max="150" width="31.85546875" bestFit="1" customWidth="1"/>
    <col min="151" max="151" width="6" bestFit="1" customWidth="1"/>
    <col min="152" max="152" width="7" bestFit="1" customWidth="1"/>
    <col min="153" max="153" width="35" bestFit="1" customWidth="1"/>
    <col min="154" max="154" width="31.28515625" bestFit="1" customWidth="1"/>
    <col min="155" max="155" width="4.28515625" bestFit="1" customWidth="1"/>
    <col min="156" max="156" width="34.5703125" bestFit="1" customWidth="1"/>
    <col min="157" max="157" width="30.85546875" bestFit="1" customWidth="1"/>
    <col min="158" max="158" width="34.140625" bestFit="1" customWidth="1"/>
    <col min="159" max="159" width="31.7109375" bestFit="1" customWidth="1"/>
    <col min="160" max="160" width="34.85546875" bestFit="1" customWidth="1"/>
    <col min="161" max="161" width="31.7109375" bestFit="1" customWidth="1"/>
    <col min="162" max="162" width="34.85546875" bestFit="1" customWidth="1"/>
    <col min="163" max="163" width="29.85546875" bestFit="1" customWidth="1"/>
    <col min="164" max="164" width="33" bestFit="1" customWidth="1"/>
    <col min="165" max="165" width="29.7109375" bestFit="1" customWidth="1"/>
    <col min="166" max="166" width="3.7109375" bestFit="1" customWidth="1"/>
    <col min="167" max="167" width="32.85546875" bestFit="1" customWidth="1"/>
    <col min="168" max="168" width="27.140625" bestFit="1" customWidth="1"/>
    <col min="169" max="169" width="13.5703125" bestFit="1" customWidth="1"/>
    <col min="170" max="170" width="30.42578125" bestFit="1" customWidth="1"/>
    <col min="171" max="171" width="27.140625" bestFit="1" customWidth="1"/>
    <col min="172" max="172" width="3.7109375" bestFit="1" customWidth="1"/>
    <col min="173" max="173" width="30.42578125" bestFit="1" customWidth="1"/>
    <col min="174" max="174" width="30.28515625" bestFit="1" customWidth="1"/>
    <col min="175" max="175" width="33.42578125" bestFit="1" customWidth="1"/>
    <col min="176" max="176" width="30.140625" bestFit="1" customWidth="1"/>
    <col min="177" max="177" width="33.28515625" bestFit="1" customWidth="1"/>
    <col min="178" max="178" width="24.7109375" bestFit="1" customWidth="1"/>
    <col min="179" max="179" width="27.85546875" bestFit="1" customWidth="1"/>
    <col min="180" max="180" width="30.140625" bestFit="1" customWidth="1"/>
    <col min="181" max="181" width="33.28515625" bestFit="1" customWidth="1"/>
    <col min="182" max="182" width="30.140625" bestFit="1" customWidth="1"/>
    <col min="183" max="183" width="33.28515625" bestFit="1" customWidth="1"/>
    <col min="184" max="184" width="27" bestFit="1" customWidth="1"/>
    <col min="185" max="185" width="30.28515625" bestFit="1" customWidth="1"/>
    <col min="186" max="186" width="26.7109375" bestFit="1" customWidth="1"/>
    <col min="187" max="187" width="13.5703125" bestFit="1" customWidth="1"/>
    <col min="188" max="188" width="3.7109375" bestFit="1" customWidth="1"/>
    <col min="189" max="189" width="7" bestFit="1" customWidth="1"/>
    <col min="190" max="190" width="30" bestFit="1" customWidth="1"/>
    <col min="191" max="191" width="27.140625" bestFit="1" customWidth="1"/>
    <col min="192" max="192" width="3.7109375" bestFit="1" customWidth="1"/>
    <col min="193" max="193" width="30.42578125" bestFit="1" customWidth="1"/>
    <col min="194" max="194" width="26.5703125" bestFit="1" customWidth="1"/>
    <col min="195" max="195" width="29.85546875" bestFit="1" customWidth="1"/>
    <col min="196" max="196" width="28" bestFit="1" customWidth="1"/>
    <col min="197" max="197" width="31.140625" bestFit="1" customWidth="1"/>
    <col min="198" max="198" width="33.42578125" bestFit="1" customWidth="1"/>
    <col min="199" max="199" width="13.85546875" bestFit="1" customWidth="1"/>
    <col min="200" max="200" width="36.5703125" bestFit="1" customWidth="1"/>
    <col min="201" max="201" width="18.85546875" bestFit="1" customWidth="1"/>
    <col min="202" max="202" width="22.140625" bestFit="1" customWidth="1"/>
    <col min="203" max="203" width="19.140625" bestFit="1" customWidth="1"/>
    <col min="204" max="204" width="13.5703125" bestFit="1" customWidth="1"/>
    <col min="205" max="205" width="3.7109375" bestFit="1" customWidth="1"/>
    <col min="206" max="206" width="4" bestFit="1" customWidth="1"/>
    <col min="207" max="207" width="22.28515625" bestFit="1" customWidth="1"/>
    <col min="208" max="208" width="19.5703125" bestFit="1" customWidth="1"/>
    <col min="209" max="209" width="22.7109375" bestFit="1" customWidth="1"/>
    <col min="210" max="210" width="18.5703125" bestFit="1" customWidth="1"/>
    <col min="211" max="211" width="21.85546875" bestFit="1" customWidth="1"/>
    <col min="212" max="212" width="20.28515625" bestFit="1" customWidth="1"/>
    <col min="213" max="213" width="23.42578125" bestFit="1" customWidth="1"/>
    <col min="214" max="214" width="22.5703125" bestFit="1" customWidth="1"/>
    <col min="215" max="215" width="25.85546875" bestFit="1" customWidth="1"/>
    <col min="216" max="216" width="22.5703125" bestFit="1" customWidth="1"/>
    <col min="217" max="217" width="13.5703125" bestFit="1" customWidth="1"/>
    <col min="218" max="218" width="3.7109375" bestFit="1" customWidth="1"/>
    <col min="219" max="219" width="25.85546875" bestFit="1" customWidth="1"/>
    <col min="220" max="220" width="22.7109375" bestFit="1" customWidth="1"/>
    <col min="221" max="221" width="3.7109375" bestFit="1" customWidth="1"/>
    <col min="222" max="222" width="4.85546875" bestFit="1" customWidth="1"/>
    <col min="223" max="223" width="26" bestFit="1" customWidth="1"/>
    <col min="224" max="224" width="21.42578125" bestFit="1" customWidth="1"/>
    <col min="225" max="228" width="2" bestFit="1" customWidth="1"/>
    <col min="229" max="229" width="24.5703125" bestFit="1" customWidth="1"/>
    <col min="230" max="230" width="8.85546875" bestFit="1" customWidth="1"/>
    <col min="231" max="236" width="2" bestFit="1" customWidth="1"/>
    <col min="237" max="237" width="3" bestFit="1" customWidth="1"/>
    <col min="238" max="238" width="7" bestFit="1" customWidth="1"/>
    <col min="239" max="239" width="11.85546875" bestFit="1" customWidth="1"/>
    <col min="240" max="240" width="33.85546875" bestFit="1" customWidth="1"/>
    <col min="241" max="241" width="32.85546875" bestFit="1" customWidth="1"/>
    <col min="242" max="242" width="20.42578125" bestFit="1" customWidth="1"/>
    <col min="243" max="243" width="23.5703125" bestFit="1" customWidth="1"/>
    <col min="244" max="244" width="21" bestFit="1" customWidth="1"/>
    <col min="245" max="245" width="24.140625" bestFit="1" customWidth="1"/>
    <col min="246" max="246" width="20.85546875" bestFit="1" customWidth="1"/>
    <col min="247" max="247" width="24" bestFit="1" customWidth="1"/>
    <col min="248" max="248" width="31.28515625" bestFit="1" customWidth="1"/>
    <col min="249" max="249" width="34.5703125" bestFit="1" customWidth="1"/>
    <col min="250" max="250" width="31.7109375" bestFit="1" customWidth="1"/>
    <col min="251" max="251" width="34.85546875" bestFit="1" customWidth="1"/>
    <col min="252" max="252" width="29.7109375" bestFit="1" customWidth="1"/>
    <col min="253" max="253" width="32.85546875" bestFit="1" customWidth="1"/>
    <col min="254" max="254" width="30.140625" bestFit="1" customWidth="1"/>
    <col min="255" max="255" width="33.28515625" bestFit="1" customWidth="1"/>
    <col min="256" max="256" width="30.140625" bestFit="1" customWidth="1"/>
    <col min="257" max="257" width="33.28515625" bestFit="1" customWidth="1"/>
    <col min="258" max="258" width="27.140625" bestFit="1" customWidth="1"/>
    <col min="259" max="259" width="30.42578125" bestFit="1" customWidth="1"/>
    <col min="260" max="260" width="19.140625" bestFit="1" customWidth="1"/>
    <col min="261" max="261" width="22.28515625" bestFit="1" customWidth="1"/>
    <col min="262" max="262" width="22.5703125" bestFit="1" customWidth="1"/>
    <col min="263" max="263" width="25.85546875" bestFit="1" customWidth="1"/>
    <col min="264" max="264" width="22.5703125" bestFit="1" customWidth="1"/>
    <col min="265" max="265" width="25.85546875" bestFit="1" customWidth="1"/>
    <col min="266" max="266" width="22.7109375" bestFit="1" customWidth="1"/>
    <col min="267" max="267" width="26" bestFit="1" customWidth="1"/>
    <col min="268" max="268" width="24.5703125" bestFit="1" customWidth="1"/>
    <col min="269" max="269" width="20.7109375" bestFit="1" customWidth="1"/>
    <col min="270" max="270" width="23.85546875" bestFit="1" customWidth="1"/>
    <col min="271" max="271" width="20.85546875" bestFit="1" customWidth="1"/>
    <col min="272" max="272" width="24" bestFit="1" customWidth="1"/>
    <col min="273" max="273" width="20.85546875" bestFit="1" customWidth="1"/>
    <col min="274" max="274" width="24" bestFit="1" customWidth="1"/>
    <col min="275" max="275" width="31.85546875" bestFit="1" customWidth="1"/>
    <col min="276" max="276" width="35" bestFit="1" customWidth="1"/>
    <col min="277" max="277" width="26.7109375" bestFit="1" customWidth="1"/>
    <col min="278" max="278" width="30" bestFit="1" customWidth="1"/>
    <col min="279" max="279" width="11.28515625" bestFit="1" customWidth="1"/>
    <col min="280" max="282" width="22.42578125" bestFit="1" customWidth="1"/>
    <col min="283" max="283" width="25.7109375" bestFit="1" customWidth="1"/>
    <col min="284" max="288" width="21.42578125" bestFit="1" customWidth="1"/>
    <col min="289" max="289" width="24.5703125" bestFit="1" customWidth="1"/>
    <col min="290" max="298" width="8.85546875" bestFit="1" customWidth="1"/>
    <col min="299" max="300" width="11.85546875" bestFit="1" customWidth="1"/>
    <col min="301" max="301" width="33.85546875" bestFit="1" customWidth="1"/>
    <col min="302" max="302" width="32.85546875" bestFit="1" customWidth="1"/>
  </cols>
  <sheetData>
    <row r="3" spans="1:2" x14ac:dyDescent="0.25">
      <c r="A3" s="157" t="s">
        <v>1080</v>
      </c>
      <c r="B3" t="s">
        <v>1083</v>
      </c>
    </row>
    <row r="4" spans="1:2" x14ac:dyDescent="0.25">
      <c r="A4" s="158" t="s">
        <v>47</v>
      </c>
      <c r="B4" s="159">
        <v>13</v>
      </c>
    </row>
    <row r="5" spans="1:2" x14ac:dyDescent="0.25">
      <c r="A5" s="158" t="s">
        <v>235</v>
      </c>
      <c r="B5" s="159">
        <v>14</v>
      </c>
    </row>
    <row r="6" spans="1:2" x14ac:dyDescent="0.25">
      <c r="A6" s="158" t="s">
        <v>785</v>
      </c>
      <c r="B6" s="159">
        <v>24</v>
      </c>
    </row>
    <row r="7" spans="1:2" x14ac:dyDescent="0.25">
      <c r="A7" s="158" t="s">
        <v>774</v>
      </c>
      <c r="B7" s="159">
        <v>3</v>
      </c>
    </row>
    <row r="8" spans="1:2" x14ac:dyDescent="0.25">
      <c r="A8" s="158" t="s">
        <v>29</v>
      </c>
      <c r="B8" s="159">
        <v>12</v>
      </c>
    </row>
    <row r="9" spans="1:2" x14ac:dyDescent="0.25">
      <c r="A9" s="158" t="s">
        <v>9</v>
      </c>
      <c r="B9" s="159">
        <v>27</v>
      </c>
    </row>
    <row r="10" spans="1:2" x14ac:dyDescent="0.25">
      <c r="A10" s="158" t="s">
        <v>1045</v>
      </c>
      <c r="B10" s="159">
        <v>5</v>
      </c>
    </row>
    <row r="11" spans="1:2" x14ac:dyDescent="0.25">
      <c r="A11" s="158" t="s">
        <v>1081</v>
      </c>
      <c r="B11" s="159"/>
    </row>
    <row r="12" spans="1:2" x14ac:dyDescent="0.25">
      <c r="A12" s="158" t="s">
        <v>1082</v>
      </c>
      <c r="B12" s="159">
        <v>98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05"/>
  <sheetViews>
    <sheetView topLeftCell="A10" workbookViewId="0">
      <selection activeCell="K19" sqref="K19"/>
    </sheetView>
  </sheetViews>
  <sheetFormatPr defaultColWidth="9.140625" defaultRowHeight="15" x14ac:dyDescent="0.25"/>
  <cols>
    <col min="1" max="1" width="6.85546875" customWidth="1"/>
    <col min="2" max="2" width="54.5703125" customWidth="1"/>
    <col min="3" max="3" width="25.28515625" customWidth="1"/>
    <col min="4" max="4" width="18.140625" customWidth="1"/>
    <col min="5" max="5" width="15.28515625" customWidth="1"/>
    <col min="6" max="6" width="23.140625" customWidth="1"/>
    <col min="7" max="7" width="21.7109375" customWidth="1"/>
    <col min="8" max="8" width="8.7109375" customWidth="1"/>
    <col min="9" max="9" width="15.5703125" customWidth="1"/>
    <col min="10" max="10" width="25.140625" customWidth="1"/>
    <col min="257" max="257" width="6.85546875" customWidth="1"/>
    <col min="258" max="258" width="54.5703125" customWidth="1"/>
    <col min="259" max="259" width="25.28515625" customWidth="1"/>
    <col min="260" max="260" width="18.140625" customWidth="1"/>
    <col min="261" max="261" width="15.28515625" customWidth="1"/>
    <col min="262" max="262" width="23.140625" customWidth="1"/>
    <col min="263" max="263" width="21.7109375" customWidth="1"/>
    <col min="264" max="264" width="8.7109375" customWidth="1"/>
    <col min="265" max="265" width="15.5703125" customWidth="1"/>
    <col min="266" max="266" width="25.140625" customWidth="1"/>
    <col min="513" max="513" width="6.85546875" customWidth="1"/>
    <col min="514" max="514" width="54.5703125" customWidth="1"/>
    <col min="515" max="515" width="25.28515625" customWidth="1"/>
    <col min="516" max="516" width="18.140625" customWidth="1"/>
    <col min="517" max="517" width="15.28515625" customWidth="1"/>
    <col min="518" max="518" width="23.140625" customWidth="1"/>
    <col min="519" max="519" width="21.7109375" customWidth="1"/>
    <col min="520" max="520" width="8.7109375" customWidth="1"/>
    <col min="521" max="521" width="15.5703125" customWidth="1"/>
    <col min="522" max="522" width="25.140625" customWidth="1"/>
    <col min="769" max="769" width="6.85546875" customWidth="1"/>
    <col min="770" max="770" width="54.5703125" customWidth="1"/>
    <col min="771" max="771" width="25.28515625" customWidth="1"/>
    <col min="772" max="772" width="18.140625" customWidth="1"/>
    <col min="773" max="773" width="15.28515625" customWidth="1"/>
    <col min="774" max="774" width="23.140625" customWidth="1"/>
    <col min="775" max="775" width="21.7109375" customWidth="1"/>
    <col min="776" max="776" width="8.7109375" customWidth="1"/>
    <col min="777" max="777" width="15.5703125" customWidth="1"/>
    <col min="778" max="778" width="25.140625" customWidth="1"/>
    <col min="1025" max="1025" width="6.85546875" customWidth="1"/>
    <col min="1026" max="1026" width="54.5703125" customWidth="1"/>
    <col min="1027" max="1027" width="25.28515625" customWidth="1"/>
    <col min="1028" max="1028" width="18.140625" customWidth="1"/>
    <col min="1029" max="1029" width="15.28515625" customWidth="1"/>
    <col min="1030" max="1030" width="23.140625" customWidth="1"/>
    <col min="1031" max="1031" width="21.7109375" customWidth="1"/>
    <col min="1032" max="1032" width="8.7109375" customWidth="1"/>
    <col min="1033" max="1033" width="15.5703125" customWidth="1"/>
    <col min="1034" max="1034" width="25.140625" customWidth="1"/>
    <col min="1281" max="1281" width="6.85546875" customWidth="1"/>
    <col min="1282" max="1282" width="54.5703125" customWidth="1"/>
    <col min="1283" max="1283" width="25.28515625" customWidth="1"/>
    <col min="1284" max="1284" width="18.140625" customWidth="1"/>
    <col min="1285" max="1285" width="15.28515625" customWidth="1"/>
    <col min="1286" max="1286" width="23.140625" customWidth="1"/>
    <col min="1287" max="1287" width="21.7109375" customWidth="1"/>
    <col min="1288" max="1288" width="8.7109375" customWidth="1"/>
    <col min="1289" max="1289" width="15.5703125" customWidth="1"/>
    <col min="1290" max="1290" width="25.140625" customWidth="1"/>
    <col min="1537" max="1537" width="6.85546875" customWidth="1"/>
    <col min="1538" max="1538" width="54.5703125" customWidth="1"/>
    <col min="1539" max="1539" width="25.28515625" customWidth="1"/>
    <col min="1540" max="1540" width="18.140625" customWidth="1"/>
    <col min="1541" max="1541" width="15.28515625" customWidth="1"/>
    <col min="1542" max="1542" width="23.140625" customWidth="1"/>
    <col min="1543" max="1543" width="21.7109375" customWidth="1"/>
    <col min="1544" max="1544" width="8.7109375" customWidth="1"/>
    <col min="1545" max="1545" width="15.5703125" customWidth="1"/>
    <col min="1546" max="1546" width="25.140625" customWidth="1"/>
    <col min="1793" max="1793" width="6.85546875" customWidth="1"/>
    <col min="1794" max="1794" width="54.5703125" customWidth="1"/>
    <col min="1795" max="1795" width="25.28515625" customWidth="1"/>
    <col min="1796" max="1796" width="18.140625" customWidth="1"/>
    <col min="1797" max="1797" width="15.28515625" customWidth="1"/>
    <col min="1798" max="1798" width="23.140625" customWidth="1"/>
    <col min="1799" max="1799" width="21.7109375" customWidth="1"/>
    <col min="1800" max="1800" width="8.7109375" customWidth="1"/>
    <col min="1801" max="1801" width="15.5703125" customWidth="1"/>
    <col min="1802" max="1802" width="25.140625" customWidth="1"/>
    <col min="2049" max="2049" width="6.85546875" customWidth="1"/>
    <col min="2050" max="2050" width="54.5703125" customWidth="1"/>
    <col min="2051" max="2051" width="25.28515625" customWidth="1"/>
    <col min="2052" max="2052" width="18.140625" customWidth="1"/>
    <col min="2053" max="2053" width="15.28515625" customWidth="1"/>
    <col min="2054" max="2054" width="23.140625" customWidth="1"/>
    <col min="2055" max="2055" width="21.7109375" customWidth="1"/>
    <col min="2056" max="2056" width="8.7109375" customWidth="1"/>
    <col min="2057" max="2057" width="15.5703125" customWidth="1"/>
    <col min="2058" max="2058" width="25.140625" customWidth="1"/>
    <col min="2305" max="2305" width="6.85546875" customWidth="1"/>
    <col min="2306" max="2306" width="54.5703125" customWidth="1"/>
    <col min="2307" max="2307" width="25.28515625" customWidth="1"/>
    <col min="2308" max="2308" width="18.140625" customWidth="1"/>
    <col min="2309" max="2309" width="15.28515625" customWidth="1"/>
    <col min="2310" max="2310" width="23.140625" customWidth="1"/>
    <col min="2311" max="2311" width="21.7109375" customWidth="1"/>
    <col min="2312" max="2312" width="8.7109375" customWidth="1"/>
    <col min="2313" max="2313" width="15.5703125" customWidth="1"/>
    <col min="2314" max="2314" width="25.140625" customWidth="1"/>
    <col min="2561" max="2561" width="6.85546875" customWidth="1"/>
    <col min="2562" max="2562" width="54.5703125" customWidth="1"/>
    <col min="2563" max="2563" width="25.28515625" customWidth="1"/>
    <col min="2564" max="2564" width="18.140625" customWidth="1"/>
    <col min="2565" max="2565" width="15.28515625" customWidth="1"/>
    <col min="2566" max="2566" width="23.140625" customWidth="1"/>
    <col min="2567" max="2567" width="21.7109375" customWidth="1"/>
    <col min="2568" max="2568" width="8.7109375" customWidth="1"/>
    <col min="2569" max="2569" width="15.5703125" customWidth="1"/>
    <col min="2570" max="2570" width="25.140625" customWidth="1"/>
    <col min="2817" max="2817" width="6.85546875" customWidth="1"/>
    <col min="2818" max="2818" width="54.5703125" customWidth="1"/>
    <col min="2819" max="2819" width="25.28515625" customWidth="1"/>
    <col min="2820" max="2820" width="18.140625" customWidth="1"/>
    <col min="2821" max="2821" width="15.28515625" customWidth="1"/>
    <col min="2822" max="2822" width="23.140625" customWidth="1"/>
    <col min="2823" max="2823" width="21.7109375" customWidth="1"/>
    <col min="2824" max="2824" width="8.7109375" customWidth="1"/>
    <col min="2825" max="2825" width="15.5703125" customWidth="1"/>
    <col min="2826" max="2826" width="25.140625" customWidth="1"/>
    <col min="3073" max="3073" width="6.85546875" customWidth="1"/>
    <col min="3074" max="3074" width="54.5703125" customWidth="1"/>
    <col min="3075" max="3075" width="25.28515625" customWidth="1"/>
    <col min="3076" max="3076" width="18.140625" customWidth="1"/>
    <col min="3077" max="3077" width="15.28515625" customWidth="1"/>
    <col min="3078" max="3078" width="23.140625" customWidth="1"/>
    <col min="3079" max="3079" width="21.7109375" customWidth="1"/>
    <col min="3080" max="3080" width="8.7109375" customWidth="1"/>
    <col min="3081" max="3081" width="15.5703125" customWidth="1"/>
    <col min="3082" max="3082" width="25.140625" customWidth="1"/>
    <col min="3329" max="3329" width="6.85546875" customWidth="1"/>
    <col min="3330" max="3330" width="54.5703125" customWidth="1"/>
    <col min="3331" max="3331" width="25.28515625" customWidth="1"/>
    <col min="3332" max="3332" width="18.140625" customWidth="1"/>
    <col min="3333" max="3333" width="15.28515625" customWidth="1"/>
    <col min="3334" max="3334" width="23.140625" customWidth="1"/>
    <col min="3335" max="3335" width="21.7109375" customWidth="1"/>
    <col min="3336" max="3336" width="8.7109375" customWidth="1"/>
    <col min="3337" max="3337" width="15.5703125" customWidth="1"/>
    <col min="3338" max="3338" width="25.140625" customWidth="1"/>
    <col min="3585" max="3585" width="6.85546875" customWidth="1"/>
    <col min="3586" max="3586" width="54.5703125" customWidth="1"/>
    <col min="3587" max="3587" width="25.28515625" customWidth="1"/>
    <col min="3588" max="3588" width="18.140625" customWidth="1"/>
    <col min="3589" max="3589" width="15.28515625" customWidth="1"/>
    <col min="3590" max="3590" width="23.140625" customWidth="1"/>
    <col min="3591" max="3591" width="21.7109375" customWidth="1"/>
    <col min="3592" max="3592" width="8.7109375" customWidth="1"/>
    <col min="3593" max="3593" width="15.5703125" customWidth="1"/>
    <col min="3594" max="3594" width="25.140625" customWidth="1"/>
    <col min="3841" max="3841" width="6.85546875" customWidth="1"/>
    <col min="3842" max="3842" width="54.5703125" customWidth="1"/>
    <col min="3843" max="3843" width="25.28515625" customWidth="1"/>
    <col min="3844" max="3844" width="18.140625" customWidth="1"/>
    <col min="3845" max="3845" width="15.28515625" customWidth="1"/>
    <col min="3846" max="3846" width="23.140625" customWidth="1"/>
    <col min="3847" max="3847" width="21.7109375" customWidth="1"/>
    <col min="3848" max="3848" width="8.7109375" customWidth="1"/>
    <col min="3849" max="3849" width="15.5703125" customWidth="1"/>
    <col min="3850" max="3850" width="25.140625" customWidth="1"/>
    <col min="4097" max="4097" width="6.85546875" customWidth="1"/>
    <col min="4098" max="4098" width="54.5703125" customWidth="1"/>
    <col min="4099" max="4099" width="25.28515625" customWidth="1"/>
    <col min="4100" max="4100" width="18.140625" customWidth="1"/>
    <col min="4101" max="4101" width="15.28515625" customWidth="1"/>
    <col min="4102" max="4102" width="23.140625" customWidth="1"/>
    <col min="4103" max="4103" width="21.7109375" customWidth="1"/>
    <col min="4104" max="4104" width="8.7109375" customWidth="1"/>
    <col min="4105" max="4105" width="15.5703125" customWidth="1"/>
    <col min="4106" max="4106" width="25.140625" customWidth="1"/>
    <col min="4353" max="4353" width="6.85546875" customWidth="1"/>
    <col min="4354" max="4354" width="54.5703125" customWidth="1"/>
    <col min="4355" max="4355" width="25.28515625" customWidth="1"/>
    <col min="4356" max="4356" width="18.140625" customWidth="1"/>
    <col min="4357" max="4357" width="15.28515625" customWidth="1"/>
    <col min="4358" max="4358" width="23.140625" customWidth="1"/>
    <col min="4359" max="4359" width="21.7109375" customWidth="1"/>
    <col min="4360" max="4360" width="8.7109375" customWidth="1"/>
    <col min="4361" max="4361" width="15.5703125" customWidth="1"/>
    <col min="4362" max="4362" width="25.140625" customWidth="1"/>
    <col min="4609" max="4609" width="6.85546875" customWidth="1"/>
    <col min="4610" max="4610" width="54.5703125" customWidth="1"/>
    <col min="4611" max="4611" width="25.28515625" customWidth="1"/>
    <col min="4612" max="4612" width="18.140625" customWidth="1"/>
    <col min="4613" max="4613" width="15.28515625" customWidth="1"/>
    <col min="4614" max="4614" width="23.140625" customWidth="1"/>
    <col min="4615" max="4615" width="21.7109375" customWidth="1"/>
    <col min="4616" max="4616" width="8.7109375" customWidth="1"/>
    <col min="4617" max="4617" width="15.5703125" customWidth="1"/>
    <col min="4618" max="4618" width="25.140625" customWidth="1"/>
    <col min="4865" max="4865" width="6.85546875" customWidth="1"/>
    <col min="4866" max="4866" width="54.5703125" customWidth="1"/>
    <col min="4867" max="4867" width="25.28515625" customWidth="1"/>
    <col min="4868" max="4868" width="18.140625" customWidth="1"/>
    <col min="4869" max="4869" width="15.28515625" customWidth="1"/>
    <col min="4870" max="4870" width="23.140625" customWidth="1"/>
    <col min="4871" max="4871" width="21.7109375" customWidth="1"/>
    <col min="4872" max="4872" width="8.7109375" customWidth="1"/>
    <col min="4873" max="4873" width="15.5703125" customWidth="1"/>
    <col min="4874" max="4874" width="25.140625" customWidth="1"/>
    <col min="5121" max="5121" width="6.85546875" customWidth="1"/>
    <col min="5122" max="5122" width="54.5703125" customWidth="1"/>
    <col min="5123" max="5123" width="25.28515625" customWidth="1"/>
    <col min="5124" max="5124" width="18.140625" customWidth="1"/>
    <col min="5125" max="5125" width="15.28515625" customWidth="1"/>
    <col min="5126" max="5126" width="23.140625" customWidth="1"/>
    <col min="5127" max="5127" width="21.7109375" customWidth="1"/>
    <col min="5128" max="5128" width="8.7109375" customWidth="1"/>
    <col min="5129" max="5129" width="15.5703125" customWidth="1"/>
    <col min="5130" max="5130" width="25.140625" customWidth="1"/>
    <col min="5377" max="5377" width="6.85546875" customWidth="1"/>
    <col min="5378" max="5378" width="54.5703125" customWidth="1"/>
    <col min="5379" max="5379" width="25.28515625" customWidth="1"/>
    <col min="5380" max="5380" width="18.140625" customWidth="1"/>
    <col min="5381" max="5381" width="15.28515625" customWidth="1"/>
    <col min="5382" max="5382" width="23.140625" customWidth="1"/>
    <col min="5383" max="5383" width="21.7109375" customWidth="1"/>
    <col min="5384" max="5384" width="8.7109375" customWidth="1"/>
    <col min="5385" max="5385" width="15.5703125" customWidth="1"/>
    <col min="5386" max="5386" width="25.140625" customWidth="1"/>
    <col min="5633" max="5633" width="6.85546875" customWidth="1"/>
    <col min="5634" max="5634" width="54.5703125" customWidth="1"/>
    <col min="5635" max="5635" width="25.28515625" customWidth="1"/>
    <col min="5636" max="5636" width="18.140625" customWidth="1"/>
    <col min="5637" max="5637" width="15.28515625" customWidth="1"/>
    <col min="5638" max="5638" width="23.140625" customWidth="1"/>
    <col min="5639" max="5639" width="21.7109375" customWidth="1"/>
    <col min="5640" max="5640" width="8.7109375" customWidth="1"/>
    <col min="5641" max="5641" width="15.5703125" customWidth="1"/>
    <col min="5642" max="5642" width="25.140625" customWidth="1"/>
    <col min="5889" max="5889" width="6.85546875" customWidth="1"/>
    <col min="5890" max="5890" width="54.5703125" customWidth="1"/>
    <col min="5891" max="5891" width="25.28515625" customWidth="1"/>
    <col min="5892" max="5892" width="18.140625" customWidth="1"/>
    <col min="5893" max="5893" width="15.28515625" customWidth="1"/>
    <col min="5894" max="5894" width="23.140625" customWidth="1"/>
    <col min="5895" max="5895" width="21.7109375" customWidth="1"/>
    <col min="5896" max="5896" width="8.7109375" customWidth="1"/>
    <col min="5897" max="5897" width="15.5703125" customWidth="1"/>
    <col min="5898" max="5898" width="25.140625" customWidth="1"/>
    <col min="6145" max="6145" width="6.85546875" customWidth="1"/>
    <col min="6146" max="6146" width="54.5703125" customWidth="1"/>
    <col min="6147" max="6147" width="25.28515625" customWidth="1"/>
    <col min="6148" max="6148" width="18.140625" customWidth="1"/>
    <col min="6149" max="6149" width="15.28515625" customWidth="1"/>
    <col min="6150" max="6150" width="23.140625" customWidth="1"/>
    <col min="6151" max="6151" width="21.7109375" customWidth="1"/>
    <col min="6152" max="6152" width="8.7109375" customWidth="1"/>
    <col min="6153" max="6153" width="15.5703125" customWidth="1"/>
    <col min="6154" max="6154" width="25.140625" customWidth="1"/>
    <col min="6401" max="6401" width="6.85546875" customWidth="1"/>
    <col min="6402" max="6402" width="54.5703125" customWidth="1"/>
    <col min="6403" max="6403" width="25.28515625" customWidth="1"/>
    <col min="6404" max="6404" width="18.140625" customWidth="1"/>
    <col min="6405" max="6405" width="15.28515625" customWidth="1"/>
    <col min="6406" max="6406" width="23.140625" customWidth="1"/>
    <col min="6407" max="6407" width="21.7109375" customWidth="1"/>
    <col min="6408" max="6408" width="8.7109375" customWidth="1"/>
    <col min="6409" max="6409" width="15.5703125" customWidth="1"/>
    <col min="6410" max="6410" width="25.140625" customWidth="1"/>
    <col min="6657" max="6657" width="6.85546875" customWidth="1"/>
    <col min="6658" max="6658" width="54.5703125" customWidth="1"/>
    <col min="6659" max="6659" width="25.28515625" customWidth="1"/>
    <col min="6660" max="6660" width="18.140625" customWidth="1"/>
    <col min="6661" max="6661" width="15.28515625" customWidth="1"/>
    <col min="6662" max="6662" width="23.140625" customWidth="1"/>
    <col min="6663" max="6663" width="21.7109375" customWidth="1"/>
    <col min="6664" max="6664" width="8.7109375" customWidth="1"/>
    <col min="6665" max="6665" width="15.5703125" customWidth="1"/>
    <col min="6666" max="6666" width="25.140625" customWidth="1"/>
    <col min="6913" max="6913" width="6.85546875" customWidth="1"/>
    <col min="6914" max="6914" width="54.5703125" customWidth="1"/>
    <col min="6915" max="6915" width="25.28515625" customWidth="1"/>
    <col min="6916" max="6916" width="18.140625" customWidth="1"/>
    <col min="6917" max="6917" width="15.28515625" customWidth="1"/>
    <col min="6918" max="6918" width="23.140625" customWidth="1"/>
    <col min="6919" max="6919" width="21.7109375" customWidth="1"/>
    <col min="6920" max="6920" width="8.7109375" customWidth="1"/>
    <col min="6921" max="6921" width="15.5703125" customWidth="1"/>
    <col min="6922" max="6922" width="25.140625" customWidth="1"/>
    <col min="7169" max="7169" width="6.85546875" customWidth="1"/>
    <col min="7170" max="7170" width="54.5703125" customWidth="1"/>
    <col min="7171" max="7171" width="25.28515625" customWidth="1"/>
    <col min="7172" max="7172" width="18.140625" customWidth="1"/>
    <col min="7173" max="7173" width="15.28515625" customWidth="1"/>
    <col min="7174" max="7174" width="23.140625" customWidth="1"/>
    <col min="7175" max="7175" width="21.7109375" customWidth="1"/>
    <col min="7176" max="7176" width="8.7109375" customWidth="1"/>
    <col min="7177" max="7177" width="15.5703125" customWidth="1"/>
    <col min="7178" max="7178" width="25.140625" customWidth="1"/>
    <col min="7425" max="7425" width="6.85546875" customWidth="1"/>
    <col min="7426" max="7426" width="54.5703125" customWidth="1"/>
    <col min="7427" max="7427" width="25.28515625" customWidth="1"/>
    <col min="7428" max="7428" width="18.140625" customWidth="1"/>
    <col min="7429" max="7429" width="15.28515625" customWidth="1"/>
    <col min="7430" max="7430" width="23.140625" customWidth="1"/>
    <col min="7431" max="7431" width="21.7109375" customWidth="1"/>
    <col min="7432" max="7432" width="8.7109375" customWidth="1"/>
    <col min="7433" max="7433" width="15.5703125" customWidth="1"/>
    <col min="7434" max="7434" width="25.140625" customWidth="1"/>
    <col min="7681" max="7681" width="6.85546875" customWidth="1"/>
    <col min="7682" max="7682" width="54.5703125" customWidth="1"/>
    <col min="7683" max="7683" width="25.28515625" customWidth="1"/>
    <col min="7684" max="7684" width="18.140625" customWidth="1"/>
    <col min="7685" max="7685" width="15.28515625" customWidth="1"/>
    <col min="7686" max="7686" width="23.140625" customWidth="1"/>
    <col min="7687" max="7687" width="21.7109375" customWidth="1"/>
    <col min="7688" max="7688" width="8.7109375" customWidth="1"/>
    <col min="7689" max="7689" width="15.5703125" customWidth="1"/>
    <col min="7690" max="7690" width="25.140625" customWidth="1"/>
    <col min="7937" max="7937" width="6.85546875" customWidth="1"/>
    <col min="7938" max="7938" width="54.5703125" customWidth="1"/>
    <col min="7939" max="7939" width="25.28515625" customWidth="1"/>
    <col min="7940" max="7940" width="18.140625" customWidth="1"/>
    <col min="7941" max="7941" width="15.28515625" customWidth="1"/>
    <col min="7942" max="7942" width="23.140625" customWidth="1"/>
    <col min="7943" max="7943" width="21.7109375" customWidth="1"/>
    <col min="7944" max="7944" width="8.7109375" customWidth="1"/>
    <col min="7945" max="7945" width="15.5703125" customWidth="1"/>
    <col min="7946" max="7946" width="25.140625" customWidth="1"/>
    <col min="8193" max="8193" width="6.85546875" customWidth="1"/>
    <col min="8194" max="8194" width="54.5703125" customWidth="1"/>
    <col min="8195" max="8195" width="25.28515625" customWidth="1"/>
    <col min="8196" max="8196" width="18.140625" customWidth="1"/>
    <col min="8197" max="8197" width="15.28515625" customWidth="1"/>
    <col min="8198" max="8198" width="23.140625" customWidth="1"/>
    <col min="8199" max="8199" width="21.7109375" customWidth="1"/>
    <col min="8200" max="8200" width="8.7109375" customWidth="1"/>
    <col min="8201" max="8201" width="15.5703125" customWidth="1"/>
    <col min="8202" max="8202" width="25.140625" customWidth="1"/>
    <col min="8449" max="8449" width="6.85546875" customWidth="1"/>
    <col min="8450" max="8450" width="54.5703125" customWidth="1"/>
    <col min="8451" max="8451" width="25.28515625" customWidth="1"/>
    <col min="8452" max="8452" width="18.140625" customWidth="1"/>
    <col min="8453" max="8453" width="15.28515625" customWidth="1"/>
    <col min="8454" max="8454" width="23.140625" customWidth="1"/>
    <col min="8455" max="8455" width="21.7109375" customWidth="1"/>
    <col min="8456" max="8456" width="8.7109375" customWidth="1"/>
    <col min="8457" max="8457" width="15.5703125" customWidth="1"/>
    <col min="8458" max="8458" width="25.140625" customWidth="1"/>
    <col min="8705" max="8705" width="6.85546875" customWidth="1"/>
    <col min="8706" max="8706" width="54.5703125" customWidth="1"/>
    <col min="8707" max="8707" width="25.28515625" customWidth="1"/>
    <col min="8708" max="8708" width="18.140625" customWidth="1"/>
    <col min="8709" max="8709" width="15.28515625" customWidth="1"/>
    <col min="8710" max="8710" width="23.140625" customWidth="1"/>
    <col min="8711" max="8711" width="21.7109375" customWidth="1"/>
    <col min="8712" max="8712" width="8.7109375" customWidth="1"/>
    <col min="8713" max="8713" width="15.5703125" customWidth="1"/>
    <col min="8714" max="8714" width="25.140625" customWidth="1"/>
    <col min="8961" max="8961" width="6.85546875" customWidth="1"/>
    <col min="8962" max="8962" width="54.5703125" customWidth="1"/>
    <col min="8963" max="8963" width="25.28515625" customWidth="1"/>
    <col min="8964" max="8964" width="18.140625" customWidth="1"/>
    <col min="8965" max="8965" width="15.28515625" customWidth="1"/>
    <col min="8966" max="8966" width="23.140625" customWidth="1"/>
    <col min="8967" max="8967" width="21.7109375" customWidth="1"/>
    <col min="8968" max="8968" width="8.7109375" customWidth="1"/>
    <col min="8969" max="8969" width="15.5703125" customWidth="1"/>
    <col min="8970" max="8970" width="25.140625" customWidth="1"/>
    <col min="9217" max="9217" width="6.85546875" customWidth="1"/>
    <col min="9218" max="9218" width="54.5703125" customWidth="1"/>
    <col min="9219" max="9219" width="25.28515625" customWidth="1"/>
    <col min="9220" max="9220" width="18.140625" customWidth="1"/>
    <col min="9221" max="9221" width="15.28515625" customWidth="1"/>
    <col min="9222" max="9222" width="23.140625" customWidth="1"/>
    <col min="9223" max="9223" width="21.7109375" customWidth="1"/>
    <col min="9224" max="9224" width="8.7109375" customWidth="1"/>
    <col min="9225" max="9225" width="15.5703125" customWidth="1"/>
    <col min="9226" max="9226" width="25.140625" customWidth="1"/>
    <col min="9473" max="9473" width="6.85546875" customWidth="1"/>
    <col min="9474" max="9474" width="54.5703125" customWidth="1"/>
    <col min="9475" max="9475" width="25.28515625" customWidth="1"/>
    <col min="9476" max="9476" width="18.140625" customWidth="1"/>
    <col min="9477" max="9477" width="15.28515625" customWidth="1"/>
    <col min="9478" max="9478" width="23.140625" customWidth="1"/>
    <col min="9479" max="9479" width="21.7109375" customWidth="1"/>
    <col min="9480" max="9480" width="8.7109375" customWidth="1"/>
    <col min="9481" max="9481" width="15.5703125" customWidth="1"/>
    <col min="9482" max="9482" width="25.140625" customWidth="1"/>
    <col min="9729" max="9729" width="6.85546875" customWidth="1"/>
    <col min="9730" max="9730" width="54.5703125" customWidth="1"/>
    <col min="9731" max="9731" width="25.28515625" customWidth="1"/>
    <col min="9732" max="9732" width="18.140625" customWidth="1"/>
    <col min="9733" max="9733" width="15.28515625" customWidth="1"/>
    <col min="9734" max="9734" width="23.140625" customWidth="1"/>
    <col min="9735" max="9735" width="21.7109375" customWidth="1"/>
    <col min="9736" max="9736" width="8.7109375" customWidth="1"/>
    <col min="9737" max="9737" width="15.5703125" customWidth="1"/>
    <col min="9738" max="9738" width="25.140625" customWidth="1"/>
    <col min="9985" max="9985" width="6.85546875" customWidth="1"/>
    <col min="9986" max="9986" width="54.5703125" customWidth="1"/>
    <col min="9987" max="9987" width="25.28515625" customWidth="1"/>
    <col min="9988" max="9988" width="18.140625" customWidth="1"/>
    <col min="9989" max="9989" width="15.28515625" customWidth="1"/>
    <col min="9990" max="9990" width="23.140625" customWidth="1"/>
    <col min="9991" max="9991" width="21.7109375" customWidth="1"/>
    <col min="9992" max="9992" width="8.7109375" customWidth="1"/>
    <col min="9993" max="9993" width="15.5703125" customWidth="1"/>
    <col min="9994" max="9994" width="25.140625" customWidth="1"/>
    <col min="10241" max="10241" width="6.85546875" customWidth="1"/>
    <col min="10242" max="10242" width="54.5703125" customWidth="1"/>
    <col min="10243" max="10243" width="25.28515625" customWidth="1"/>
    <col min="10244" max="10244" width="18.140625" customWidth="1"/>
    <col min="10245" max="10245" width="15.28515625" customWidth="1"/>
    <col min="10246" max="10246" width="23.140625" customWidth="1"/>
    <col min="10247" max="10247" width="21.7109375" customWidth="1"/>
    <col min="10248" max="10248" width="8.7109375" customWidth="1"/>
    <col min="10249" max="10249" width="15.5703125" customWidth="1"/>
    <col min="10250" max="10250" width="25.140625" customWidth="1"/>
    <col min="10497" max="10497" width="6.85546875" customWidth="1"/>
    <col min="10498" max="10498" width="54.5703125" customWidth="1"/>
    <col min="10499" max="10499" width="25.28515625" customWidth="1"/>
    <col min="10500" max="10500" width="18.140625" customWidth="1"/>
    <col min="10501" max="10501" width="15.28515625" customWidth="1"/>
    <col min="10502" max="10502" width="23.140625" customWidth="1"/>
    <col min="10503" max="10503" width="21.7109375" customWidth="1"/>
    <col min="10504" max="10504" width="8.7109375" customWidth="1"/>
    <col min="10505" max="10505" width="15.5703125" customWidth="1"/>
    <col min="10506" max="10506" width="25.140625" customWidth="1"/>
    <col min="10753" max="10753" width="6.85546875" customWidth="1"/>
    <col min="10754" max="10754" width="54.5703125" customWidth="1"/>
    <col min="10755" max="10755" width="25.28515625" customWidth="1"/>
    <col min="10756" max="10756" width="18.140625" customWidth="1"/>
    <col min="10757" max="10757" width="15.28515625" customWidth="1"/>
    <col min="10758" max="10758" width="23.140625" customWidth="1"/>
    <col min="10759" max="10759" width="21.7109375" customWidth="1"/>
    <col min="10760" max="10760" width="8.7109375" customWidth="1"/>
    <col min="10761" max="10761" width="15.5703125" customWidth="1"/>
    <col min="10762" max="10762" width="25.140625" customWidth="1"/>
    <col min="11009" max="11009" width="6.85546875" customWidth="1"/>
    <col min="11010" max="11010" width="54.5703125" customWidth="1"/>
    <col min="11011" max="11011" width="25.28515625" customWidth="1"/>
    <col min="11012" max="11012" width="18.140625" customWidth="1"/>
    <col min="11013" max="11013" width="15.28515625" customWidth="1"/>
    <col min="11014" max="11014" width="23.140625" customWidth="1"/>
    <col min="11015" max="11015" width="21.7109375" customWidth="1"/>
    <col min="11016" max="11016" width="8.7109375" customWidth="1"/>
    <col min="11017" max="11017" width="15.5703125" customWidth="1"/>
    <col min="11018" max="11018" width="25.140625" customWidth="1"/>
    <col min="11265" max="11265" width="6.85546875" customWidth="1"/>
    <col min="11266" max="11266" width="54.5703125" customWidth="1"/>
    <col min="11267" max="11267" width="25.28515625" customWidth="1"/>
    <col min="11268" max="11268" width="18.140625" customWidth="1"/>
    <col min="11269" max="11269" width="15.28515625" customWidth="1"/>
    <col min="11270" max="11270" width="23.140625" customWidth="1"/>
    <col min="11271" max="11271" width="21.7109375" customWidth="1"/>
    <col min="11272" max="11272" width="8.7109375" customWidth="1"/>
    <col min="11273" max="11273" width="15.5703125" customWidth="1"/>
    <col min="11274" max="11274" width="25.140625" customWidth="1"/>
    <col min="11521" max="11521" width="6.85546875" customWidth="1"/>
    <col min="11522" max="11522" width="54.5703125" customWidth="1"/>
    <col min="11523" max="11523" width="25.28515625" customWidth="1"/>
    <col min="11524" max="11524" width="18.140625" customWidth="1"/>
    <col min="11525" max="11525" width="15.28515625" customWidth="1"/>
    <col min="11526" max="11526" width="23.140625" customWidth="1"/>
    <col min="11527" max="11527" width="21.7109375" customWidth="1"/>
    <col min="11528" max="11528" width="8.7109375" customWidth="1"/>
    <col min="11529" max="11529" width="15.5703125" customWidth="1"/>
    <col min="11530" max="11530" width="25.140625" customWidth="1"/>
    <col min="11777" max="11777" width="6.85546875" customWidth="1"/>
    <col min="11778" max="11778" width="54.5703125" customWidth="1"/>
    <col min="11779" max="11779" width="25.28515625" customWidth="1"/>
    <col min="11780" max="11780" width="18.140625" customWidth="1"/>
    <col min="11781" max="11781" width="15.28515625" customWidth="1"/>
    <col min="11782" max="11782" width="23.140625" customWidth="1"/>
    <col min="11783" max="11783" width="21.7109375" customWidth="1"/>
    <col min="11784" max="11784" width="8.7109375" customWidth="1"/>
    <col min="11785" max="11785" width="15.5703125" customWidth="1"/>
    <col min="11786" max="11786" width="25.140625" customWidth="1"/>
    <col min="12033" max="12033" width="6.85546875" customWidth="1"/>
    <col min="12034" max="12034" width="54.5703125" customWidth="1"/>
    <col min="12035" max="12035" width="25.28515625" customWidth="1"/>
    <col min="12036" max="12036" width="18.140625" customWidth="1"/>
    <col min="12037" max="12037" width="15.28515625" customWidth="1"/>
    <col min="12038" max="12038" width="23.140625" customWidth="1"/>
    <col min="12039" max="12039" width="21.7109375" customWidth="1"/>
    <col min="12040" max="12040" width="8.7109375" customWidth="1"/>
    <col min="12041" max="12041" width="15.5703125" customWidth="1"/>
    <col min="12042" max="12042" width="25.140625" customWidth="1"/>
    <col min="12289" max="12289" width="6.85546875" customWidth="1"/>
    <col min="12290" max="12290" width="54.5703125" customWidth="1"/>
    <col min="12291" max="12291" width="25.28515625" customWidth="1"/>
    <col min="12292" max="12292" width="18.140625" customWidth="1"/>
    <col min="12293" max="12293" width="15.28515625" customWidth="1"/>
    <col min="12294" max="12294" width="23.140625" customWidth="1"/>
    <col min="12295" max="12295" width="21.7109375" customWidth="1"/>
    <col min="12296" max="12296" width="8.7109375" customWidth="1"/>
    <col min="12297" max="12297" width="15.5703125" customWidth="1"/>
    <col min="12298" max="12298" width="25.140625" customWidth="1"/>
    <col min="12545" max="12545" width="6.85546875" customWidth="1"/>
    <col min="12546" max="12546" width="54.5703125" customWidth="1"/>
    <col min="12547" max="12547" width="25.28515625" customWidth="1"/>
    <col min="12548" max="12548" width="18.140625" customWidth="1"/>
    <col min="12549" max="12549" width="15.28515625" customWidth="1"/>
    <col min="12550" max="12550" width="23.140625" customWidth="1"/>
    <col min="12551" max="12551" width="21.7109375" customWidth="1"/>
    <col min="12552" max="12552" width="8.7109375" customWidth="1"/>
    <col min="12553" max="12553" width="15.5703125" customWidth="1"/>
    <col min="12554" max="12554" width="25.140625" customWidth="1"/>
    <col min="12801" max="12801" width="6.85546875" customWidth="1"/>
    <col min="12802" max="12802" width="54.5703125" customWidth="1"/>
    <col min="12803" max="12803" width="25.28515625" customWidth="1"/>
    <col min="12804" max="12804" width="18.140625" customWidth="1"/>
    <col min="12805" max="12805" width="15.28515625" customWidth="1"/>
    <col min="12806" max="12806" width="23.140625" customWidth="1"/>
    <col min="12807" max="12807" width="21.7109375" customWidth="1"/>
    <col min="12808" max="12808" width="8.7109375" customWidth="1"/>
    <col min="12809" max="12809" width="15.5703125" customWidth="1"/>
    <col min="12810" max="12810" width="25.140625" customWidth="1"/>
    <col min="13057" max="13057" width="6.85546875" customWidth="1"/>
    <col min="13058" max="13058" width="54.5703125" customWidth="1"/>
    <col min="13059" max="13059" width="25.28515625" customWidth="1"/>
    <col min="13060" max="13060" width="18.140625" customWidth="1"/>
    <col min="13061" max="13061" width="15.28515625" customWidth="1"/>
    <col min="13062" max="13062" width="23.140625" customWidth="1"/>
    <col min="13063" max="13063" width="21.7109375" customWidth="1"/>
    <col min="13064" max="13064" width="8.7109375" customWidth="1"/>
    <col min="13065" max="13065" width="15.5703125" customWidth="1"/>
    <col min="13066" max="13066" width="25.140625" customWidth="1"/>
    <col min="13313" max="13313" width="6.85546875" customWidth="1"/>
    <col min="13314" max="13314" width="54.5703125" customWidth="1"/>
    <col min="13315" max="13315" width="25.28515625" customWidth="1"/>
    <col min="13316" max="13316" width="18.140625" customWidth="1"/>
    <col min="13317" max="13317" width="15.28515625" customWidth="1"/>
    <col min="13318" max="13318" width="23.140625" customWidth="1"/>
    <col min="13319" max="13319" width="21.7109375" customWidth="1"/>
    <col min="13320" max="13320" width="8.7109375" customWidth="1"/>
    <col min="13321" max="13321" width="15.5703125" customWidth="1"/>
    <col min="13322" max="13322" width="25.140625" customWidth="1"/>
    <col min="13569" max="13569" width="6.85546875" customWidth="1"/>
    <col min="13570" max="13570" width="54.5703125" customWidth="1"/>
    <col min="13571" max="13571" width="25.28515625" customWidth="1"/>
    <col min="13572" max="13572" width="18.140625" customWidth="1"/>
    <col min="13573" max="13573" width="15.28515625" customWidth="1"/>
    <col min="13574" max="13574" width="23.140625" customWidth="1"/>
    <col min="13575" max="13575" width="21.7109375" customWidth="1"/>
    <col min="13576" max="13576" width="8.7109375" customWidth="1"/>
    <col min="13577" max="13577" width="15.5703125" customWidth="1"/>
    <col min="13578" max="13578" width="25.140625" customWidth="1"/>
    <col min="13825" max="13825" width="6.85546875" customWidth="1"/>
    <col min="13826" max="13826" width="54.5703125" customWidth="1"/>
    <col min="13827" max="13827" width="25.28515625" customWidth="1"/>
    <col min="13828" max="13828" width="18.140625" customWidth="1"/>
    <col min="13829" max="13829" width="15.28515625" customWidth="1"/>
    <col min="13830" max="13830" width="23.140625" customWidth="1"/>
    <col min="13831" max="13831" width="21.7109375" customWidth="1"/>
    <col min="13832" max="13832" width="8.7109375" customWidth="1"/>
    <col min="13833" max="13833" width="15.5703125" customWidth="1"/>
    <col min="13834" max="13834" width="25.140625" customWidth="1"/>
    <col min="14081" max="14081" width="6.85546875" customWidth="1"/>
    <col min="14082" max="14082" width="54.5703125" customWidth="1"/>
    <col min="14083" max="14083" width="25.28515625" customWidth="1"/>
    <col min="14084" max="14084" width="18.140625" customWidth="1"/>
    <col min="14085" max="14085" width="15.28515625" customWidth="1"/>
    <col min="14086" max="14086" width="23.140625" customWidth="1"/>
    <col min="14087" max="14087" width="21.7109375" customWidth="1"/>
    <col min="14088" max="14088" width="8.7109375" customWidth="1"/>
    <col min="14089" max="14089" width="15.5703125" customWidth="1"/>
    <col min="14090" max="14090" width="25.140625" customWidth="1"/>
    <col min="14337" max="14337" width="6.85546875" customWidth="1"/>
    <col min="14338" max="14338" width="54.5703125" customWidth="1"/>
    <col min="14339" max="14339" width="25.28515625" customWidth="1"/>
    <col min="14340" max="14340" width="18.140625" customWidth="1"/>
    <col min="14341" max="14341" width="15.28515625" customWidth="1"/>
    <col min="14342" max="14342" width="23.140625" customWidth="1"/>
    <col min="14343" max="14343" width="21.7109375" customWidth="1"/>
    <col min="14344" max="14344" width="8.7109375" customWidth="1"/>
    <col min="14345" max="14345" width="15.5703125" customWidth="1"/>
    <col min="14346" max="14346" width="25.140625" customWidth="1"/>
    <col min="14593" max="14593" width="6.85546875" customWidth="1"/>
    <col min="14594" max="14594" width="54.5703125" customWidth="1"/>
    <col min="14595" max="14595" width="25.28515625" customWidth="1"/>
    <col min="14596" max="14596" width="18.140625" customWidth="1"/>
    <col min="14597" max="14597" width="15.28515625" customWidth="1"/>
    <col min="14598" max="14598" width="23.140625" customWidth="1"/>
    <col min="14599" max="14599" width="21.7109375" customWidth="1"/>
    <col min="14600" max="14600" width="8.7109375" customWidth="1"/>
    <col min="14601" max="14601" width="15.5703125" customWidth="1"/>
    <col min="14602" max="14602" width="25.140625" customWidth="1"/>
    <col min="14849" max="14849" width="6.85546875" customWidth="1"/>
    <col min="14850" max="14850" width="54.5703125" customWidth="1"/>
    <col min="14851" max="14851" width="25.28515625" customWidth="1"/>
    <col min="14852" max="14852" width="18.140625" customWidth="1"/>
    <col min="14853" max="14853" width="15.28515625" customWidth="1"/>
    <col min="14854" max="14854" width="23.140625" customWidth="1"/>
    <col min="14855" max="14855" width="21.7109375" customWidth="1"/>
    <col min="14856" max="14856" width="8.7109375" customWidth="1"/>
    <col min="14857" max="14857" width="15.5703125" customWidth="1"/>
    <col min="14858" max="14858" width="25.140625" customWidth="1"/>
    <col min="15105" max="15105" width="6.85546875" customWidth="1"/>
    <col min="15106" max="15106" width="54.5703125" customWidth="1"/>
    <col min="15107" max="15107" width="25.28515625" customWidth="1"/>
    <col min="15108" max="15108" width="18.140625" customWidth="1"/>
    <col min="15109" max="15109" width="15.28515625" customWidth="1"/>
    <col min="15110" max="15110" width="23.140625" customWidth="1"/>
    <col min="15111" max="15111" width="21.7109375" customWidth="1"/>
    <col min="15112" max="15112" width="8.7109375" customWidth="1"/>
    <col min="15113" max="15113" width="15.5703125" customWidth="1"/>
    <col min="15114" max="15114" width="25.140625" customWidth="1"/>
    <col min="15361" max="15361" width="6.85546875" customWidth="1"/>
    <col min="15362" max="15362" width="54.5703125" customWidth="1"/>
    <col min="15363" max="15363" width="25.28515625" customWidth="1"/>
    <col min="15364" max="15364" width="18.140625" customWidth="1"/>
    <col min="15365" max="15365" width="15.28515625" customWidth="1"/>
    <col min="15366" max="15366" width="23.140625" customWidth="1"/>
    <col min="15367" max="15367" width="21.7109375" customWidth="1"/>
    <col min="15368" max="15368" width="8.7109375" customWidth="1"/>
    <col min="15369" max="15369" width="15.5703125" customWidth="1"/>
    <col min="15370" max="15370" width="25.140625" customWidth="1"/>
    <col min="15617" max="15617" width="6.85546875" customWidth="1"/>
    <col min="15618" max="15618" width="54.5703125" customWidth="1"/>
    <col min="15619" max="15619" width="25.28515625" customWidth="1"/>
    <col min="15620" max="15620" width="18.140625" customWidth="1"/>
    <col min="15621" max="15621" width="15.28515625" customWidth="1"/>
    <col min="15622" max="15622" width="23.140625" customWidth="1"/>
    <col min="15623" max="15623" width="21.7109375" customWidth="1"/>
    <col min="15624" max="15624" width="8.7109375" customWidth="1"/>
    <col min="15625" max="15625" width="15.5703125" customWidth="1"/>
    <col min="15626" max="15626" width="25.140625" customWidth="1"/>
    <col min="15873" max="15873" width="6.85546875" customWidth="1"/>
    <col min="15874" max="15874" width="54.5703125" customWidth="1"/>
    <col min="15875" max="15875" width="25.28515625" customWidth="1"/>
    <col min="15876" max="15876" width="18.140625" customWidth="1"/>
    <col min="15877" max="15877" width="15.28515625" customWidth="1"/>
    <col min="15878" max="15878" width="23.140625" customWidth="1"/>
    <col min="15879" max="15879" width="21.7109375" customWidth="1"/>
    <col min="15880" max="15880" width="8.7109375" customWidth="1"/>
    <col min="15881" max="15881" width="15.5703125" customWidth="1"/>
    <col min="15882" max="15882" width="25.140625" customWidth="1"/>
    <col min="16129" max="16129" width="6.85546875" customWidth="1"/>
    <col min="16130" max="16130" width="54.5703125" customWidth="1"/>
    <col min="16131" max="16131" width="25.28515625" customWidth="1"/>
    <col min="16132" max="16132" width="18.140625" customWidth="1"/>
    <col min="16133" max="16133" width="15.28515625" customWidth="1"/>
    <col min="16134" max="16134" width="23.140625" customWidth="1"/>
    <col min="16135" max="16135" width="21.7109375" customWidth="1"/>
    <col min="16136" max="16136" width="8.7109375" customWidth="1"/>
    <col min="16137" max="16137" width="15.5703125" customWidth="1"/>
    <col min="16138" max="16138" width="25.140625" customWidth="1"/>
  </cols>
  <sheetData>
    <row r="1" spans="1:9" s="2" customFormat="1" x14ac:dyDescent="0.25">
      <c r="A1" s="2" t="s">
        <v>236</v>
      </c>
      <c r="B1" s="2" t="s">
        <v>237</v>
      </c>
      <c r="C1" s="2" t="s">
        <v>238</v>
      </c>
      <c r="D1" s="2" t="s">
        <v>239</v>
      </c>
      <c r="E1" s="2" t="s">
        <v>240</v>
      </c>
      <c r="F1" s="2" t="s">
        <v>241</v>
      </c>
      <c r="G1" s="2" t="s">
        <v>242</v>
      </c>
      <c r="H1" s="2" t="s">
        <v>243</v>
      </c>
      <c r="I1" s="2" t="s">
        <v>244</v>
      </c>
    </row>
    <row r="2" spans="1:9" x14ac:dyDescent="0.25">
      <c r="A2">
        <v>19</v>
      </c>
      <c r="B2" t="s">
        <v>245</v>
      </c>
      <c r="C2" t="s">
        <v>246</v>
      </c>
      <c r="D2" t="s">
        <v>247</v>
      </c>
      <c r="E2" t="s">
        <v>248</v>
      </c>
      <c r="F2" t="s">
        <v>47</v>
      </c>
      <c r="H2" t="s">
        <v>249</v>
      </c>
      <c r="I2" s="3">
        <v>32640</v>
      </c>
    </row>
    <row r="3" spans="1:9" x14ac:dyDescent="0.25">
      <c r="A3">
        <v>26</v>
      </c>
      <c r="B3" t="s">
        <v>250</v>
      </c>
      <c r="C3" t="s">
        <v>251</v>
      </c>
      <c r="D3" t="s">
        <v>252</v>
      </c>
      <c r="E3" t="s">
        <v>253</v>
      </c>
      <c r="G3" t="s">
        <v>254</v>
      </c>
      <c r="H3" t="s">
        <v>255</v>
      </c>
      <c r="I3" s="3">
        <v>32639</v>
      </c>
    </row>
    <row r="4" spans="1:9" x14ac:dyDescent="0.25">
      <c r="A4">
        <v>51</v>
      </c>
      <c r="B4" t="s">
        <v>54</v>
      </c>
      <c r="C4" t="s">
        <v>246</v>
      </c>
      <c r="D4" t="s">
        <v>252</v>
      </c>
      <c r="E4" t="s">
        <v>256</v>
      </c>
      <c r="F4" t="s">
        <v>9</v>
      </c>
      <c r="G4" t="s">
        <v>257</v>
      </c>
      <c r="H4" t="s">
        <v>255</v>
      </c>
      <c r="I4" s="3">
        <v>32762</v>
      </c>
    </row>
    <row r="5" spans="1:9" x14ac:dyDescent="0.25">
      <c r="A5">
        <v>63</v>
      </c>
      <c r="B5" t="s">
        <v>258</v>
      </c>
      <c r="C5" t="s">
        <v>246</v>
      </c>
      <c r="D5" t="s">
        <v>252</v>
      </c>
      <c r="E5" t="s">
        <v>259</v>
      </c>
      <c r="F5" t="s">
        <v>9</v>
      </c>
      <c r="H5" t="s">
        <v>249</v>
      </c>
      <c r="I5" s="3">
        <v>32717</v>
      </c>
    </row>
    <row r="6" spans="1:9" x14ac:dyDescent="0.25">
      <c r="A6">
        <v>64</v>
      </c>
      <c r="B6" t="s">
        <v>260</v>
      </c>
      <c r="C6" t="s">
        <v>246</v>
      </c>
      <c r="D6" t="s">
        <v>252</v>
      </c>
      <c r="E6" t="s">
        <v>261</v>
      </c>
      <c r="F6" t="s">
        <v>9</v>
      </c>
      <c r="G6" t="s">
        <v>262</v>
      </c>
      <c r="H6" t="s">
        <v>263</v>
      </c>
      <c r="I6" s="3">
        <v>32717</v>
      </c>
    </row>
    <row r="7" spans="1:9" x14ac:dyDescent="0.25">
      <c r="A7">
        <v>65</v>
      </c>
      <c r="B7" t="s">
        <v>264</v>
      </c>
      <c r="C7" t="s">
        <v>251</v>
      </c>
      <c r="D7" t="s">
        <v>252</v>
      </c>
      <c r="E7" t="s">
        <v>265</v>
      </c>
      <c r="G7" t="s">
        <v>262</v>
      </c>
      <c r="H7" t="s">
        <v>263</v>
      </c>
      <c r="I7" s="3">
        <v>32640</v>
      </c>
    </row>
    <row r="8" spans="1:9" x14ac:dyDescent="0.25">
      <c r="A8">
        <v>67</v>
      </c>
      <c r="B8" t="s">
        <v>266</v>
      </c>
      <c r="C8" t="s">
        <v>246</v>
      </c>
      <c r="D8" t="s">
        <v>252</v>
      </c>
      <c r="E8" t="s">
        <v>267</v>
      </c>
      <c r="F8" t="s">
        <v>9</v>
      </c>
      <c r="G8" t="s">
        <v>262</v>
      </c>
      <c r="H8" t="s">
        <v>263</v>
      </c>
      <c r="I8" s="3">
        <v>32661</v>
      </c>
    </row>
    <row r="9" spans="1:9" x14ac:dyDescent="0.25">
      <c r="A9">
        <v>68</v>
      </c>
      <c r="B9" t="s">
        <v>48</v>
      </c>
      <c r="C9" t="s">
        <v>246</v>
      </c>
      <c r="D9" t="s">
        <v>252</v>
      </c>
      <c r="E9" t="s">
        <v>268</v>
      </c>
      <c r="F9" t="s">
        <v>9</v>
      </c>
      <c r="H9" t="s">
        <v>249</v>
      </c>
      <c r="I9" s="3">
        <v>32661</v>
      </c>
    </row>
    <row r="10" spans="1:9" x14ac:dyDescent="0.25">
      <c r="A10">
        <v>69</v>
      </c>
      <c r="B10" t="s">
        <v>143</v>
      </c>
      <c r="C10" t="s">
        <v>246</v>
      </c>
      <c r="D10" t="s">
        <v>252</v>
      </c>
      <c r="E10" t="s">
        <v>269</v>
      </c>
      <c r="F10" t="s">
        <v>9</v>
      </c>
      <c r="G10" t="s">
        <v>257</v>
      </c>
      <c r="H10" t="s">
        <v>255</v>
      </c>
      <c r="I10" s="3">
        <v>32661</v>
      </c>
    </row>
    <row r="11" spans="1:9" x14ac:dyDescent="0.25">
      <c r="A11">
        <v>70</v>
      </c>
      <c r="B11" t="s">
        <v>270</v>
      </c>
      <c r="C11" t="s">
        <v>246</v>
      </c>
      <c r="D11" t="s">
        <v>247</v>
      </c>
      <c r="E11" t="s">
        <v>271</v>
      </c>
      <c r="F11" t="s">
        <v>9</v>
      </c>
      <c r="H11" t="s">
        <v>249</v>
      </c>
      <c r="I11" s="3">
        <v>32780</v>
      </c>
    </row>
    <row r="12" spans="1:9" x14ac:dyDescent="0.25">
      <c r="A12">
        <v>71</v>
      </c>
      <c r="B12" t="s">
        <v>272</v>
      </c>
      <c r="C12" t="s">
        <v>246</v>
      </c>
      <c r="D12" t="s">
        <v>247</v>
      </c>
      <c r="E12" t="s">
        <v>273</v>
      </c>
      <c r="F12" t="s">
        <v>9</v>
      </c>
      <c r="H12" t="s">
        <v>249</v>
      </c>
      <c r="I12" s="3">
        <v>32780</v>
      </c>
    </row>
    <row r="13" spans="1:9" x14ac:dyDescent="0.25">
      <c r="A13">
        <v>72</v>
      </c>
      <c r="B13" t="s">
        <v>274</v>
      </c>
      <c r="C13" t="s">
        <v>246</v>
      </c>
      <c r="D13" t="s">
        <v>252</v>
      </c>
      <c r="E13" t="s">
        <v>275</v>
      </c>
      <c r="F13" t="s">
        <v>9</v>
      </c>
      <c r="G13" t="s">
        <v>262</v>
      </c>
      <c r="H13" t="s">
        <v>263</v>
      </c>
      <c r="I13" s="3">
        <v>32661</v>
      </c>
    </row>
    <row r="14" spans="1:9" x14ac:dyDescent="0.25">
      <c r="A14">
        <v>73</v>
      </c>
      <c r="B14" t="s">
        <v>276</v>
      </c>
      <c r="C14" t="s">
        <v>246</v>
      </c>
      <c r="D14" t="s">
        <v>252</v>
      </c>
      <c r="E14" t="s">
        <v>277</v>
      </c>
      <c r="F14" t="s">
        <v>9</v>
      </c>
      <c r="G14" t="s">
        <v>278</v>
      </c>
      <c r="H14" t="s">
        <v>279</v>
      </c>
      <c r="I14" s="3">
        <v>32791</v>
      </c>
    </row>
    <row r="15" spans="1:9" x14ac:dyDescent="0.25">
      <c r="A15">
        <v>74</v>
      </c>
      <c r="B15" t="s">
        <v>280</v>
      </c>
      <c r="C15" t="s">
        <v>246</v>
      </c>
      <c r="D15" t="s">
        <v>252</v>
      </c>
      <c r="E15" t="s">
        <v>281</v>
      </c>
      <c r="F15" t="s">
        <v>9</v>
      </c>
      <c r="G15" t="s">
        <v>262</v>
      </c>
      <c r="H15" t="s">
        <v>263</v>
      </c>
      <c r="I15" s="3">
        <v>32745</v>
      </c>
    </row>
    <row r="16" spans="1:9" x14ac:dyDescent="0.25">
      <c r="A16">
        <v>76</v>
      </c>
      <c r="B16" t="s">
        <v>174</v>
      </c>
      <c r="C16" t="s">
        <v>246</v>
      </c>
      <c r="D16" t="s">
        <v>252</v>
      </c>
      <c r="E16" t="s">
        <v>282</v>
      </c>
      <c r="F16" t="s">
        <v>9</v>
      </c>
      <c r="H16" t="s">
        <v>249</v>
      </c>
      <c r="I16" s="3">
        <v>32736</v>
      </c>
    </row>
    <row r="17" spans="1:9" x14ac:dyDescent="0.25">
      <c r="A17">
        <v>80</v>
      </c>
      <c r="B17" t="s">
        <v>283</v>
      </c>
      <c r="C17" t="s">
        <v>246</v>
      </c>
      <c r="D17" t="s">
        <v>252</v>
      </c>
      <c r="E17" t="s">
        <v>284</v>
      </c>
      <c r="F17" t="s">
        <v>9</v>
      </c>
      <c r="H17" t="s">
        <v>249</v>
      </c>
      <c r="I17" s="3">
        <v>32736</v>
      </c>
    </row>
    <row r="18" spans="1:9" x14ac:dyDescent="0.25">
      <c r="A18">
        <v>81</v>
      </c>
      <c r="B18" t="s">
        <v>285</v>
      </c>
      <c r="C18" t="s">
        <v>246</v>
      </c>
      <c r="D18" t="s">
        <v>247</v>
      </c>
      <c r="E18" t="s">
        <v>286</v>
      </c>
      <c r="F18" t="s">
        <v>9</v>
      </c>
      <c r="H18" t="s">
        <v>249</v>
      </c>
      <c r="I18" s="3">
        <v>32736</v>
      </c>
    </row>
    <row r="19" spans="1:9" x14ac:dyDescent="0.25">
      <c r="A19">
        <v>82</v>
      </c>
      <c r="B19" t="s">
        <v>287</v>
      </c>
      <c r="C19" t="s">
        <v>246</v>
      </c>
      <c r="D19" t="s">
        <v>288</v>
      </c>
      <c r="E19" t="s">
        <v>289</v>
      </c>
      <c r="F19" t="s">
        <v>9</v>
      </c>
      <c r="H19" t="s">
        <v>249</v>
      </c>
      <c r="I19" s="3">
        <v>32791</v>
      </c>
    </row>
    <row r="20" spans="1:9" x14ac:dyDescent="0.25">
      <c r="A20">
        <v>83</v>
      </c>
      <c r="B20" t="s">
        <v>290</v>
      </c>
      <c r="C20" t="s">
        <v>246</v>
      </c>
      <c r="D20" t="s">
        <v>247</v>
      </c>
      <c r="E20" t="s">
        <v>291</v>
      </c>
      <c r="F20" t="s">
        <v>9</v>
      </c>
      <c r="H20" t="s">
        <v>249</v>
      </c>
      <c r="I20" s="3">
        <v>32736</v>
      </c>
    </row>
    <row r="21" spans="1:9" x14ac:dyDescent="0.25">
      <c r="A21">
        <v>84</v>
      </c>
      <c r="B21" t="s">
        <v>292</v>
      </c>
      <c r="C21" t="s">
        <v>246</v>
      </c>
      <c r="D21" t="s">
        <v>252</v>
      </c>
      <c r="E21" t="s">
        <v>293</v>
      </c>
      <c r="F21" t="s">
        <v>9</v>
      </c>
      <c r="H21" t="s">
        <v>249</v>
      </c>
      <c r="I21" s="3">
        <v>32736</v>
      </c>
    </row>
    <row r="22" spans="1:9" x14ac:dyDescent="0.25">
      <c r="A22">
        <v>85</v>
      </c>
      <c r="B22" t="s">
        <v>294</v>
      </c>
      <c r="C22" t="s">
        <v>246</v>
      </c>
      <c r="D22" t="s">
        <v>247</v>
      </c>
      <c r="E22" t="s">
        <v>295</v>
      </c>
      <c r="F22" t="s">
        <v>9</v>
      </c>
      <c r="H22" t="s">
        <v>249</v>
      </c>
      <c r="I22" s="3">
        <v>32736</v>
      </c>
    </row>
    <row r="23" spans="1:9" x14ac:dyDescent="0.25">
      <c r="A23">
        <v>86</v>
      </c>
      <c r="B23" t="s">
        <v>106</v>
      </c>
      <c r="C23" t="s">
        <v>246</v>
      </c>
      <c r="D23" t="s">
        <v>252</v>
      </c>
      <c r="E23" t="s">
        <v>296</v>
      </c>
      <c r="F23" t="s">
        <v>9</v>
      </c>
      <c r="G23" t="s">
        <v>297</v>
      </c>
      <c r="H23" t="s">
        <v>255</v>
      </c>
      <c r="I23" s="3">
        <v>32736</v>
      </c>
    </row>
    <row r="24" spans="1:9" x14ac:dyDescent="0.25">
      <c r="A24">
        <v>87</v>
      </c>
      <c r="B24" t="s">
        <v>298</v>
      </c>
      <c r="C24" t="s">
        <v>246</v>
      </c>
      <c r="D24" t="s">
        <v>252</v>
      </c>
      <c r="E24" t="s">
        <v>299</v>
      </c>
      <c r="F24" t="s">
        <v>9</v>
      </c>
      <c r="G24" t="s">
        <v>300</v>
      </c>
      <c r="H24" t="s">
        <v>301</v>
      </c>
      <c r="I24" s="3">
        <v>32736</v>
      </c>
    </row>
    <row r="25" spans="1:9" x14ac:dyDescent="0.25">
      <c r="A25">
        <v>88</v>
      </c>
      <c r="B25" t="s">
        <v>147</v>
      </c>
      <c r="C25" t="s">
        <v>246</v>
      </c>
      <c r="D25" t="s">
        <v>252</v>
      </c>
      <c r="E25" t="s">
        <v>302</v>
      </c>
      <c r="F25" t="s">
        <v>9</v>
      </c>
      <c r="H25" t="s">
        <v>249</v>
      </c>
      <c r="I25" s="3">
        <v>32736</v>
      </c>
    </row>
    <row r="26" spans="1:9" x14ac:dyDescent="0.25">
      <c r="A26">
        <v>89</v>
      </c>
      <c r="B26" t="s">
        <v>303</v>
      </c>
      <c r="C26" t="s">
        <v>246</v>
      </c>
      <c r="D26" t="s">
        <v>252</v>
      </c>
      <c r="E26" t="s">
        <v>304</v>
      </c>
      <c r="F26" t="s">
        <v>9</v>
      </c>
      <c r="G26" t="s">
        <v>262</v>
      </c>
      <c r="H26" t="s">
        <v>263</v>
      </c>
      <c r="I26" s="3">
        <v>32736</v>
      </c>
    </row>
    <row r="27" spans="1:9" x14ac:dyDescent="0.25">
      <c r="A27">
        <v>90</v>
      </c>
      <c r="B27" t="s">
        <v>148</v>
      </c>
      <c r="C27" t="s">
        <v>246</v>
      </c>
      <c r="D27" t="s">
        <v>252</v>
      </c>
      <c r="E27" t="s">
        <v>305</v>
      </c>
      <c r="F27" t="s">
        <v>9</v>
      </c>
      <c r="H27" t="s">
        <v>249</v>
      </c>
      <c r="I27" s="3">
        <v>32736</v>
      </c>
    </row>
    <row r="28" spans="1:9" x14ac:dyDescent="0.25">
      <c r="A28">
        <v>95</v>
      </c>
      <c r="B28" t="s">
        <v>306</v>
      </c>
      <c r="C28" t="s">
        <v>246</v>
      </c>
      <c r="D28" t="s">
        <v>252</v>
      </c>
      <c r="E28" t="s">
        <v>307</v>
      </c>
      <c r="F28" t="s">
        <v>9</v>
      </c>
      <c r="G28" t="s">
        <v>254</v>
      </c>
      <c r="H28" t="s">
        <v>255</v>
      </c>
      <c r="I28" s="3">
        <v>32799</v>
      </c>
    </row>
    <row r="29" spans="1:9" x14ac:dyDescent="0.25">
      <c r="A29">
        <v>96</v>
      </c>
      <c r="B29" t="s">
        <v>138</v>
      </c>
      <c r="C29" t="s">
        <v>246</v>
      </c>
      <c r="D29" t="s">
        <v>252</v>
      </c>
      <c r="E29" t="s">
        <v>308</v>
      </c>
      <c r="F29" t="s">
        <v>9</v>
      </c>
      <c r="G29" t="s">
        <v>262</v>
      </c>
      <c r="H29" t="s">
        <v>263</v>
      </c>
      <c r="I29" s="3">
        <v>32780</v>
      </c>
    </row>
    <row r="30" spans="1:9" x14ac:dyDescent="0.25">
      <c r="A30">
        <v>97</v>
      </c>
      <c r="B30" t="s">
        <v>309</v>
      </c>
      <c r="C30" t="s">
        <v>246</v>
      </c>
      <c r="D30" t="s">
        <v>252</v>
      </c>
      <c r="E30" t="s">
        <v>310</v>
      </c>
      <c r="F30" t="s">
        <v>9</v>
      </c>
      <c r="G30" t="s">
        <v>311</v>
      </c>
      <c r="H30" t="s">
        <v>312</v>
      </c>
      <c r="I30" s="3">
        <v>32778</v>
      </c>
    </row>
    <row r="31" spans="1:9" x14ac:dyDescent="0.25">
      <c r="A31">
        <v>98</v>
      </c>
      <c r="B31" t="s">
        <v>313</v>
      </c>
      <c r="C31" t="s">
        <v>246</v>
      </c>
      <c r="D31" t="s">
        <v>252</v>
      </c>
      <c r="E31" t="s">
        <v>314</v>
      </c>
      <c r="F31" t="s">
        <v>9</v>
      </c>
      <c r="G31" t="s">
        <v>278</v>
      </c>
      <c r="H31" t="s">
        <v>279</v>
      </c>
      <c r="I31" s="3">
        <v>32778</v>
      </c>
    </row>
    <row r="32" spans="1:9" x14ac:dyDescent="0.25">
      <c r="A32">
        <v>101</v>
      </c>
      <c r="B32" t="s">
        <v>161</v>
      </c>
      <c r="C32" t="s">
        <v>246</v>
      </c>
      <c r="D32" t="s">
        <v>252</v>
      </c>
      <c r="E32" t="s">
        <v>315</v>
      </c>
      <c r="F32" t="s">
        <v>9</v>
      </c>
      <c r="H32" t="s">
        <v>249</v>
      </c>
      <c r="I32" t="s">
        <v>316</v>
      </c>
    </row>
    <row r="33" spans="1:9" x14ac:dyDescent="0.25">
      <c r="A33">
        <v>102</v>
      </c>
      <c r="B33" t="s">
        <v>317</v>
      </c>
      <c r="C33" t="s">
        <v>246</v>
      </c>
      <c r="D33" t="s">
        <v>252</v>
      </c>
      <c r="E33" t="s">
        <v>318</v>
      </c>
      <c r="F33" t="s">
        <v>9</v>
      </c>
      <c r="G33" t="s">
        <v>319</v>
      </c>
      <c r="H33" t="s">
        <v>320</v>
      </c>
      <c r="I33" s="3">
        <v>32778</v>
      </c>
    </row>
    <row r="34" spans="1:9" x14ac:dyDescent="0.25">
      <c r="A34">
        <v>104</v>
      </c>
      <c r="B34" t="s">
        <v>141</v>
      </c>
      <c r="C34" t="s">
        <v>246</v>
      </c>
      <c r="D34" t="s">
        <v>252</v>
      </c>
      <c r="E34" t="s">
        <v>321</v>
      </c>
      <c r="F34" t="s">
        <v>9</v>
      </c>
      <c r="G34" t="s">
        <v>254</v>
      </c>
      <c r="H34" t="s">
        <v>255</v>
      </c>
      <c r="I34" s="3">
        <v>32778</v>
      </c>
    </row>
    <row r="35" spans="1:9" x14ac:dyDescent="0.25">
      <c r="A35">
        <v>105</v>
      </c>
      <c r="B35" t="s">
        <v>322</v>
      </c>
      <c r="C35" t="s">
        <v>246</v>
      </c>
      <c r="D35" t="s">
        <v>252</v>
      </c>
      <c r="E35" t="s">
        <v>323</v>
      </c>
      <c r="F35" t="s">
        <v>9</v>
      </c>
      <c r="G35" t="s">
        <v>278</v>
      </c>
      <c r="H35" t="s">
        <v>279</v>
      </c>
      <c r="I35" s="3">
        <v>32778</v>
      </c>
    </row>
    <row r="36" spans="1:9" x14ac:dyDescent="0.25">
      <c r="A36">
        <v>106</v>
      </c>
      <c r="B36" t="s">
        <v>140</v>
      </c>
      <c r="C36" t="s">
        <v>246</v>
      </c>
      <c r="D36" t="s">
        <v>252</v>
      </c>
      <c r="E36" t="s">
        <v>324</v>
      </c>
      <c r="F36" t="s">
        <v>9</v>
      </c>
      <c r="G36" t="s">
        <v>325</v>
      </c>
      <c r="H36" t="s">
        <v>326</v>
      </c>
      <c r="I36" s="3">
        <v>32778</v>
      </c>
    </row>
    <row r="37" spans="1:9" x14ac:dyDescent="0.25">
      <c r="A37">
        <v>107</v>
      </c>
      <c r="B37" t="s">
        <v>327</v>
      </c>
      <c r="C37" t="s">
        <v>246</v>
      </c>
      <c r="D37" t="s">
        <v>252</v>
      </c>
      <c r="E37" t="s">
        <v>328</v>
      </c>
      <c r="F37" t="s">
        <v>9</v>
      </c>
      <c r="G37" t="s">
        <v>325</v>
      </c>
      <c r="H37" t="s">
        <v>326</v>
      </c>
      <c r="I37" s="3">
        <v>32778</v>
      </c>
    </row>
    <row r="38" spans="1:9" x14ac:dyDescent="0.25">
      <c r="A38">
        <v>109</v>
      </c>
      <c r="B38" t="s">
        <v>160</v>
      </c>
      <c r="C38" t="s">
        <v>251</v>
      </c>
      <c r="D38" t="s">
        <v>329</v>
      </c>
      <c r="E38" t="s">
        <v>330</v>
      </c>
      <c r="G38" t="s">
        <v>262</v>
      </c>
      <c r="H38" t="s">
        <v>263</v>
      </c>
      <c r="I38" s="3">
        <v>32692</v>
      </c>
    </row>
    <row r="39" spans="1:9" x14ac:dyDescent="0.25">
      <c r="A39">
        <v>117</v>
      </c>
      <c r="B39" t="s">
        <v>331</v>
      </c>
      <c r="C39" t="s">
        <v>246</v>
      </c>
      <c r="D39" t="s">
        <v>252</v>
      </c>
      <c r="E39" t="s">
        <v>332</v>
      </c>
      <c r="F39" t="s">
        <v>47</v>
      </c>
      <c r="G39" t="s">
        <v>325</v>
      </c>
      <c r="H39" t="s">
        <v>326</v>
      </c>
      <c r="I39" s="3">
        <v>33759</v>
      </c>
    </row>
    <row r="40" spans="1:9" x14ac:dyDescent="0.25">
      <c r="A40">
        <v>119</v>
      </c>
      <c r="B40" t="s">
        <v>333</v>
      </c>
      <c r="C40" t="s">
        <v>246</v>
      </c>
      <c r="D40" t="s">
        <v>247</v>
      </c>
      <c r="E40" t="s">
        <v>334</v>
      </c>
      <c r="F40" t="s">
        <v>47</v>
      </c>
      <c r="G40" t="s">
        <v>257</v>
      </c>
      <c r="H40" t="s">
        <v>255</v>
      </c>
      <c r="I40" s="3">
        <v>32961</v>
      </c>
    </row>
    <row r="41" spans="1:9" x14ac:dyDescent="0.25">
      <c r="A41">
        <v>122</v>
      </c>
      <c r="B41" t="s">
        <v>7</v>
      </c>
      <c r="C41" t="s">
        <v>246</v>
      </c>
      <c r="D41" t="s">
        <v>252</v>
      </c>
      <c r="E41" t="s">
        <v>335</v>
      </c>
      <c r="F41" t="s">
        <v>47</v>
      </c>
      <c r="G41" t="s">
        <v>262</v>
      </c>
      <c r="H41" t="s">
        <v>263</v>
      </c>
      <c r="I41" s="3">
        <v>32778</v>
      </c>
    </row>
    <row r="42" spans="1:9" x14ac:dyDescent="0.25">
      <c r="A42">
        <v>123</v>
      </c>
      <c r="B42" t="s">
        <v>336</v>
      </c>
      <c r="C42" t="s">
        <v>246</v>
      </c>
      <c r="D42" t="s">
        <v>252</v>
      </c>
      <c r="E42" t="s">
        <v>337</v>
      </c>
      <c r="F42" t="s">
        <v>9</v>
      </c>
      <c r="H42" t="s">
        <v>249</v>
      </c>
      <c r="I42" s="3">
        <v>32833</v>
      </c>
    </row>
    <row r="43" spans="1:9" x14ac:dyDescent="0.25">
      <c r="A43">
        <v>124</v>
      </c>
      <c r="B43" t="s">
        <v>53</v>
      </c>
      <c r="C43" t="s">
        <v>246</v>
      </c>
      <c r="D43" t="s">
        <v>252</v>
      </c>
      <c r="E43" t="s">
        <v>338</v>
      </c>
      <c r="F43" t="s">
        <v>9</v>
      </c>
      <c r="G43" t="s">
        <v>325</v>
      </c>
      <c r="H43" t="s">
        <v>326</v>
      </c>
      <c r="I43" s="3">
        <v>32833</v>
      </c>
    </row>
    <row r="44" spans="1:9" x14ac:dyDescent="0.25">
      <c r="A44">
        <v>126</v>
      </c>
      <c r="B44" t="s">
        <v>130</v>
      </c>
      <c r="C44" t="s">
        <v>246</v>
      </c>
      <c r="D44" t="s">
        <v>252</v>
      </c>
      <c r="E44" t="s">
        <v>339</v>
      </c>
      <c r="F44" t="s">
        <v>9</v>
      </c>
      <c r="G44" t="s">
        <v>319</v>
      </c>
      <c r="H44" t="s">
        <v>320</v>
      </c>
      <c r="I44" s="3">
        <v>32833</v>
      </c>
    </row>
    <row r="45" spans="1:9" x14ac:dyDescent="0.25">
      <c r="A45">
        <v>127</v>
      </c>
      <c r="B45" t="s">
        <v>149</v>
      </c>
      <c r="C45" t="s">
        <v>246</v>
      </c>
      <c r="D45" t="s">
        <v>252</v>
      </c>
      <c r="E45" t="s">
        <v>340</v>
      </c>
      <c r="F45" t="s">
        <v>9</v>
      </c>
      <c r="H45" t="s">
        <v>249</v>
      </c>
      <c r="I45" s="3">
        <v>32833</v>
      </c>
    </row>
    <row r="46" spans="1:9" x14ac:dyDescent="0.25">
      <c r="A46">
        <v>129</v>
      </c>
      <c r="B46" t="s">
        <v>341</v>
      </c>
      <c r="C46" t="s">
        <v>246</v>
      </c>
      <c r="D46" t="s">
        <v>252</v>
      </c>
      <c r="E46" t="s">
        <v>342</v>
      </c>
      <c r="F46" t="s">
        <v>9</v>
      </c>
      <c r="G46" t="s">
        <v>262</v>
      </c>
      <c r="H46" t="s">
        <v>263</v>
      </c>
      <c r="I46" s="3">
        <v>32833</v>
      </c>
    </row>
    <row r="47" spans="1:9" x14ac:dyDescent="0.25">
      <c r="A47">
        <v>130</v>
      </c>
      <c r="B47" t="s">
        <v>152</v>
      </c>
      <c r="C47" t="s">
        <v>246</v>
      </c>
      <c r="D47" t="s">
        <v>252</v>
      </c>
      <c r="E47" t="s">
        <v>343</v>
      </c>
      <c r="F47" t="s">
        <v>9</v>
      </c>
      <c r="H47" t="s">
        <v>249</v>
      </c>
      <c r="I47" s="3">
        <v>32833</v>
      </c>
    </row>
    <row r="48" spans="1:9" x14ac:dyDescent="0.25">
      <c r="A48">
        <v>131</v>
      </c>
      <c r="B48" t="s">
        <v>344</v>
      </c>
      <c r="C48" t="s">
        <v>246</v>
      </c>
      <c r="D48" t="s">
        <v>345</v>
      </c>
      <c r="E48" t="s">
        <v>346</v>
      </c>
      <c r="F48" t="s">
        <v>9</v>
      </c>
      <c r="I48" s="3">
        <v>32834</v>
      </c>
    </row>
    <row r="49" spans="1:9" x14ac:dyDescent="0.25">
      <c r="A49">
        <v>132</v>
      </c>
      <c r="B49" t="s">
        <v>347</v>
      </c>
      <c r="C49" t="s">
        <v>246</v>
      </c>
      <c r="D49" t="s">
        <v>345</v>
      </c>
      <c r="E49" t="s">
        <v>348</v>
      </c>
      <c r="F49" t="s">
        <v>9</v>
      </c>
      <c r="H49" t="s">
        <v>249</v>
      </c>
      <c r="I49" s="3">
        <v>32834</v>
      </c>
    </row>
    <row r="50" spans="1:9" x14ac:dyDescent="0.25">
      <c r="A50">
        <v>133</v>
      </c>
      <c r="B50" t="s">
        <v>120</v>
      </c>
      <c r="C50" t="s">
        <v>246</v>
      </c>
      <c r="D50" t="s">
        <v>252</v>
      </c>
      <c r="E50" t="s">
        <v>349</v>
      </c>
      <c r="F50" t="s">
        <v>9</v>
      </c>
      <c r="G50" t="s">
        <v>325</v>
      </c>
      <c r="H50" t="s">
        <v>326</v>
      </c>
      <c r="I50" s="3">
        <v>32834</v>
      </c>
    </row>
    <row r="51" spans="1:9" x14ac:dyDescent="0.25">
      <c r="A51">
        <v>134</v>
      </c>
      <c r="B51" t="s">
        <v>350</v>
      </c>
      <c r="C51" t="s">
        <v>246</v>
      </c>
      <c r="D51" t="s">
        <v>252</v>
      </c>
      <c r="E51" t="s">
        <v>351</v>
      </c>
      <c r="F51" t="s">
        <v>9</v>
      </c>
      <c r="G51" t="s">
        <v>325</v>
      </c>
      <c r="H51" t="s">
        <v>326</v>
      </c>
      <c r="I51" s="3">
        <v>32829</v>
      </c>
    </row>
    <row r="52" spans="1:9" x14ac:dyDescent="0.25">
      <c r="A52">
        <v>136</v>
      </c>
      <c r="B52" t="s">
        <v>102</v>
      </c>
      <c r="C52" t="s">
        <v>246</v>
      </c>
      <c r="D52" t="s">
        <v>252</v>
      </c>
      <c r="E52" t="s">
        <v>352</v>
      </c>
      <c r="F52" t="s">
        <v>9</v>
      </c>
      <c r="G52" t="s">
        <v>353</v>
      </c>
      <c r="H52" t="s">
        <v>255</v>
      </c>
      <c r="I52" s="3">
        <v>32846</v>
      </c>
    </row>
    <row r="53" spans="1:9" x14ac:dyDescent="0.25">
      <c r="A53">
        <v>137</v>
      </c>
      <c r="B53" t="s">
        <v>229</v>
      </c>
      <c r="C53" t="s">
        <v>246</v>
      </c>
      <c r="D53" t="s">
        <v>252</v>
      </c>
      <c r="E53" t="s">
        <v>354</v>
      </c>
      <c r="F53" t="s">
        <v>9</v>
      </c>
      <c r="G53" t="s">
        <v>254</v>
      </c>
      <c r="H53" t="s">
        <v>255</v>
      </c>
      <c r="I53" s="3">
        <v>32846</v>
      </c>
    </row>
    <row r="54" spans="1:9" x14ac:dyDescent="0.25">
      <c r="A54">
        <v>138</v>
      </c>
      <c r="B54" t="s">
        <v>84</v>
      </c>
      <c r="C54" t="s">
        <v>246</v>
      </c>
      <c r="D54" t="s">
        <v>252</v>
      </c>
      <c r="E54" t="s">
        <v>355</v>
      </c>
      <c r="F54" t="s">
        <v>9</v>
      </c>
      <c r="G54" t="s">
        <v>257</v>
      </c>
      <c r="H54" t="s">
        <v>255</v>
      </c>
      <c r="I54" s="3">
        <v>32846</v>
      </c>
    </row>
    <row r="55" spans="1:9" x14ac:dyDescent="0.25">
      <c r="A55">
        <v>139</v>
      </c>
      <c r="B55" t="s">
        <v>356</v>
      </c>
      <c r="C55" t="s">
        <v>246</v>
      </c>
      <c r="D55" t="s">
        <v>252</v>
      </c>
      <c r="E55" t="s">
        <v>357</v>
      </c>
      <c r="F55" t="s">
        <v>9</v>
      </c>
      <c r="G55" t="s">
        <v>325</v>
      </c>
      <c r="H55" t="s">
        <v>326</v>
      </c>
      <c r="I55" s="3">
        <v>32846</v>
      </c>
    </row>
    <row r="56" spans="1:9" x14ac:dyDescent="0.25">
      <c r="A56">
        <v>140</v>
      </c>
      <c r="B56" t="s">
        <v>358</v>
      </c>
      <c r="C56" t="s">
        <v>246</v>
      </c>
      <c r="D56" t="s">
        <v>252</v>
      </c>
      <c r="E56" t="s">
        <v>359</v>
      </c>
      <c r="F56" t="s">
        <v>9</v>
      </c>
      <c r="G56" t="s">
        <v>262</v>
      </c>
      <c r="H56" t="s">
        <v>263</v>
      </c>
      <c r="I56" s="3">
        <v>32846</v>
      </c>
    </row>
    <row r="57" spans="1:9" x14ac:dyDescent="0.25">
      <c r="A57">
        <v>144</v>
      </c>
      <c r="B57" t="s">
        <v>360</v>
      </c>
      <c r="C57" t="s">
        <v>246</v>
      </c>
      <c r="D57" t="s">
        <v>288</v>
      </c>
      <c r="E57" t="s">
        <v>361</v>
      </c>
      <c r="F57" t="s">
        <v>9</v>
      </c>
      <c r="H57" t="s">
        <v>249</v>
      </c>
      <c r="I57" s="3">
        <v>32846</v>
      </c>
    </row>
    <row r="58" spans="1:9" x14ac:dyDescent="0.25">
      <c r="A58">
        <v>149</v>
      </c>
      <c r="B58" t="s">
        <v>122</v>
      </c>
      <c r="C58" t="s">
        <v>246</v>
      </c>
      <c r="D58" t="s">
        <v>252</v>
      </c>
      <c r="E58" t="s">
        <v>362</v>
      </c>
      <c r="F58" t="s">
        <v>9</v>
      </c>
      <c r="G58" t="s">
        <v>325</v>
      </c>
      <c r="H58" t="s">
        <v>326</v>
      </c>
      <c r="I58" s="3">
        <v>32846</v>
      </c>
    </row>
    <row r="59" spans="1:9" x14ac:dyDescent="0.25">
      <c r="A59">
        <v>150</v>
      </c>
      <c r="B59" t="s">
        <v>363</v>
      </c>
      <c r="C59" t="s">
        <v>246</v>
      </c>
      <c r="D59" t="s">
        <v>252</v>
      </c>
      <c r="E59" t="s">
        <v>364</v>
      </c>
      <c r="F59" t="s">
        <v>9</v>
      </c>
      <c r="H59" t="s">
        <v>249</v>
      </c>
      <c r="I59" s="3">
        <v>32848</v>
      </c>
    </row>
    <row r="60" spans="1:9" x14ac:dyDescent="0.25">
      <c r="A60">
        <v>151</v>
      </c>
      <c r="B60" t="s">
        <v>365</v>
      </c>
      <c r="C60" t="s">
        <v>246</v>
      </c>
      <c r="D60" t="s">
        <v>252</v>
      </c>
      <c r="E60" t="s">
        <v>366</v>
      </c>
      <c r="F60" t="s">
        <v>9</v>
      </c>
      <c r="G60" t="s">
        <v>319</v>
      </c>
      <c r="H60" t="s">
        <v>320</v>
      </c>
      <c r="I60" s="3">
        <v>32846</v>
      </c>
    </row>
    <row r="61" spans="1:9" x14ac:dyDescent="0.25">
      <c r="A61">
        <v>152</v>
      </c>
      <c r="B61" t="s">
        <v>165</v>
      </c>
      <c r="C61" t="s">
        <v>246</v>
      </c>
      <c r="D61" t="s">
        <v>252</v>
      </c>
      <c r="E61" t="s">
        <v>367</v>
      </c>
      <c r="F61" t="s">
        <v>9</v>
      </c>
      <c r="G61" t="s">
        <v>325</v>
      </c>
      <c r="H61" t="s">
        <v>326</v>
      </c>
      <c r="I61" s="3">
        <v>32848</v>
      </c>
    </row>
    <row r="62" spans="1:9" x14ac:dyDescent="0.25">
      <c r="A62">
        <v>157</v>
      </c>
      <c r="B62" t="s">
        <v>368</v>
      </c>
      <c r="C62" t="s">
        <v>246</v>
      </c>
      <c r="D62" t="s">
        <v>288</v>
      </c>
      <c r="E62" t="s">
        <v>369</v>
      </c>
      <c r="F62" t="s">
        <v>47</v>
      </c>
      <c r="H62" t="s">
        <v>249</v>
      </c>
      <c r="I62" s="3">
        <v>32861</v>
      </c>
    </row>
    <row r="63" spans="1:9" x14ac:dyDescent="0.25">
      <c r="A63">
        <v>159</v>
      </c>
      <c r="B63" t="s">
        <v>370</v>
      </c>
      <c r="C63" t="s">
        <v>246</v>
      </c>
      <c r="D63" t="s">
        <v>247</v>
      </c>
      <c r="E63" t="s">
        <v>371</v>
      </c>
      <c r="F63" t="s">
        <v>47</v>
      </c>
      <c r="H63" t="s">
        <v>249</v>
      </c>
      <c r="I63" s="3">
        <v>32883</v>
      </c>
    </row>
    <row r="64" spans="1:9" x14ac:dyDescent="0.25">
      <c r="A64">
        <v>160</v>
      </c>
      <c r="B64" t="s">
        <v>104</v>
      </c>
      <c r="C64" t="s">
        <v>246</v>
      </c>
      <c r="D64" t="s">
        <v>252</v>
      </c>
      <c r="E64" t="s">
        <v>372</v>
      </c>
      <c r="F64" t="s">
        <v>47</v>
      </c>
      <c r="G64" t="s">
        <v>373</v>
      </c>
      <c r="H64" t="s">
        <v>255</v>
      </c>
      <c r="I64" s="3">
        <v>32883</v>
      </c>
    </row>
    <row r="65" spans="1:9" x14ac:dyDescent="0.25">
      <c r="A65">
        <v>161</v>
      </c>
      <c r="B65" t="s">
        <v>374</v>
      </c>
      <c r="C65" t="s">
        <v>246</v>
      </c>
      <c r="D65" t="s">
        <v>345</v>
      </c>
      <c r="E65" t="s">
        <v>375</v>
      </c>
      <c r="F65" t="s">
        <v>9</v>
      </c>
      <c r="G65" t="s">
        <v>325</v>
      </c>
      <c r="I65" s="3">
        <v>32885</v>
      </c>
    </row>
    <row r="66" spans="1:9" x14ac:dyDescent="0.25">
      <c r="A66">
        <v>162</v>
      </c>
      <c r="B66" t="s">
        <v>376</v>
      </c>
      <c r="C66" t="s">
        <v>246</v>
      </c>
      <c r="D66" t="s">
        <v>288</v>
      </c>
      <c r="E66" t="s">
        <v>377</v>
      </c>
      <c r="F66" t="s">
        <v>9</v>
      </c>
      <c r="H66" t="s">
        <v>249</v>
      </c>
      <c r="I66" s="3">
        <v>32888</v>
      </c>
    </row>
    <row r="67" spans="1:9" x14ac:dyDescent="0.25">
      <c r="A67">
        <v>163</v>
      </c>
      <c r="B67" t="s">
        <v>14</v>
      </c>
      <c r="C67" t="s">
        <v>246</v>
      </c>
      <c r="D67" t="s">
        <v>252</v>
      </c>
      <c r="E67" t="s">
        <v>378</v>
      </c>
      <c r="F67" t="s">
        <v>9</v>
      </c>
      <c r="G67" t="s">
        <v>257</v>
      </c>
      <c r="H67" t="s">
        <v>379</v>
      </c>
      <c r="I67" s="3">
        <v>32888</v>
      </c>
    </row>
    <row r="68" spans="1:9" x14ac:dyDescent="0.25">
      <c r="A68">
        <v>164</v>
      </c>
      <c r="B68" t="s">
        <v>139</v>
      </c>
      <c r="C68" t="s">
        <v>246</v>
      </c>
      <c r="D68" t="s">
        <v>252</v>
      </c>
      <c r="E68" t="s">
        <v>380</v>
      </c>
      <c r="F68" t="s">
        <v>9</v>
      </c>
      <c r="G68" t="s">
        <v>262</v>
      </c>
      <c r="H68" t="s">
        <v>263</v>
      </c>
      <c r="I68" s="3">
        <v>32888</v>
      </c>
    </row>
    <row r="69" spans="1:9" x14ac:dyDescent="0.25">
      <c r="A69">
        <v>165</v>
      </c>
      <c r="B69" t="s">
        <v>113</v>
      </c>
      <c r="C69" t="s">
        <v>246</v>
      </c>
      <c r="D69" t="s">
        <v>252</v>
      </c>
      <c r="E69" t="s">
        <v>381</v>
      </c>
      <c r="F69" t="s">
        <v>9</v>
      </c>
      <c r="H69" t="s">
        <v>249</v>
      </c>
      <c r="I69" s="3">
        <v>32888</v>
      </c>
    </row>
    <row r="70" spans="1:9" x14ac:dyDescent="0.25">
      <c r="A70">
        <v>167</v>
      </c>
      <c r="B70" t="s">
        <v>159</v>
      </c>
      <c r="C70" t="s">
        <v>246</v>
      </c>
      <c r="D70" t="s">
        <v>252</v>
      </c>
      <c r="E70" t="s">
        <v>382</v>
      </c>
      <c r="F70" t="s">
        <v>9</v>
      </c>
      <c r="H70" t="s">
        <v>249</v>
      </c>
      <c r="I70" s="3">
        <v>32888</v>
      </c>
    </row>
    <row r="71" spans="1:9" x14ac:dyDescent="0.25">
      <c r="A71">
        <v>168</v>
      </c>
      <c r="B71" t="s">
        <v>383</v>
      </c>
      <c r="C71" t="s">
        <v>246</v>
      </c>
      <c r="D71" t="s">
        <v>252</v>
      </c>
      <c r="E71" t="s">
        <v>384</v>
      </c>
      <c r="F71" t="s">
        <v>9</v>
      </c>
      <c r="G71" t="s">
        <v>254</v>
      </c>
      <c r="H71" t="s">
        <v>255</v>
      </c>
      <c r="I71" s="3">
        <v>32888</v>
      </c>
    </row>
    <row r="72" spans="1:9" x14ac:dyDescent="0.25">
      <c r="A72">
        <v>169</v>
      </c>
      <c r="B72" t="s">
        <v>385</v>
      </c>
      <c r="C72" t="s">
        <v>246</v>
      </c>
      <c r="D72" t="s">
        <v>247</v>
      </c>
      <c r="E72" t="s">
        <v>386</v>
      </c>
      <c r="F72" t="s">
        <v>9</v>
      </c>
      <c r="H72" t="s">
        <v>249</v>
      </c>
      <c r="I72" s="3">
        <v>32888</v>
      </c>
    </row>
    <row r="73" spans="1:9" x14ac:dyDescent="0.25">
      <c r="A73">
        <v>170</v>
      </c>
      <c r="B73" t="s">
        <v>387</v>
      </c>
      <c r="C73" t="s">
        <v>246</v>
      </c>
      <c r="D73" t="s">
        <v>247</v>
      </c>
      <c r="E73" t="s">
        <v>388</v>
      </c>
      <c r="F73" t="s">
        <v>9</v>
      </c>
      <c r="H73" t="s">
        <v>249</v>
      </c>
      <c r="I73" s="3">
        <v>32888</v>
      </c>
    </row>
    <row r="74" spans="1:9" x14ac:dyDescent="0.25">
      <c r="A74">
        <v>172</v>
      </c>
      <c r="B74" t="s">
        <v>389</v>
      </c>
      <c r="C74" t="s">
        <v>246</v>
      </c>
      <c r="D74" t="s">
        <v>252</v>
      </c>
      <c r="E74" t="s">
        <v>390</v>
      </c>
      <c r="F74" t="s">
        <v>9</v>
      </c>
      <c r="G74" t="s">
        <v>262</v>
      </c>
      <c r="H74" t="s">
        <v>263</v>
      </c>
      <c r="I74" s="3">
        <v>32888</v>
      </c>
    </row>
    <row r="75" spans="1:9" x14ac:dyDescent="0.25">
      <c r="A75">
        <v>173</v>
      </c>
      <c r="B75" t="s">
        <v>391</v>
      </c>
      <c r="C75" t="s">
        <v>246</v>
      </c>
      <c r="D75" t="s">
        <v>252</v>
      </c>
      <c r="E75" t="s">
        <v>392</v>
      </c>
      <c r="F75" t="s">
        <v>9</v>
      </c>
      <c r="I75" s="3">
        <v>32888</v>
      </c>
    </row>
    <row r="76" spans="1:9" x14ac:dyDescent="0.25">
      <c r="A76">
        <v>174</v>
      </c>
      <c r="B76" t="s">
        <v>167</v>
      </c>
      <c r="C76" t="s">
        <v>246</v>
      </c>
      <c r="D76" t="s">
        <v>252</v>
      </c>
      <c r="E76" t="s">
        <v>393</v>
      </c>
      <c r="F76" t="s">
        <v>9</v>
      </c>
      <c r="G76" t="s">
        <v>262</v>
      </c>
      <c r="H76" t="s">
        <v>263</v>
      </c>
      <c r="I76" s="3">
        <v>32888</v>
      </c>
    </row>
    <row r="77" spans="1:9" x14ac:dyDescent="0.25">
      <c r="A77">
        <v>175</v>
      </c>
      <c r="B77" t="s">
        <v>394</v>
      </c>
      <c r="C77" t="s">
        <v>246</v>
      </c>
      <c r="D77" t="s">
        <v>395</v>
      </c>
      <c r="E77" t="s">
        <v>396</v>
      </c>
      <c r="F77" t="s">
        <v>9</v>
      </c>
      <c r="H77" t="s">
        <v>249</v>
      </c>
      <c r="I77" s="3">
        <v>32888</v>
      </c>
    </row>
    <row r="78" spans="1:9" x14ac:dyDescent="0.25">
      <c r="A78">
        <v>176</v>
      </c>
      <c r="B78" t="s">
        <v>397</v>
      </c>
      <c r="C78" t="s">
        <v>246</v>
      </c>
      <c r="D78" t="s">
        <v>398</v>
      </c>
      <c r="E78" t="s">
        <v>399</v>
      </c>
      <c r="F78" t="s">
        <v>9</v>
      </c>
      <c r="H78" t="s">
        <v>249</v>
      </c>
      <c r="I78" s="3">
        <v>32888</v>
      </c>
    </row>
    <row r="79" spans="1:9" x14ac:dyDescent="0.25">
      <c r="A79">
        <v>177</v>
      </c>
      <c r="B79" t="s">
        <v>157</v>
      </c>
      <c r="C79" t="s">
        <v>246</v>
      </c>
      <c r="D79" t="s">
        <v>252</v>
      </c>
      <c r="E79" t="s">
        <v>400</v>
      </c>
      <c r="F79" t="s">
        <v>9</v>
      </c>
      <c r="G79" t="s">
        <v>262</v>
      </c>
      <c r="H79" t="s">
        <v>263</v>
      </c>
      <c r="I79" s="3">
        <v>32888</v>
      </c>
    </row>
    <row r="80" spans="1:9" x14ac:dyDescent="0.25">
      <c r="A80">
        <v>178</v>
      </c>
      <c r="B80" t="s">
        <v>401</v>
      </c>
      <c r="C80" t="s">
        <v>246</v>
      </c>
      <c r="D80" t="s">
        <v>252</v>
      </c>
      <c r="E80" t="s">
        <v>402</v>
      </c>
      <c r="F80" t="s">
        <v>9</v>
      </c>
      <c r="G80" t="s">
        <v>257</v>
      </c>
      <c r="H80" t="s">
        <v>379</v>
      </c>
      <c r="I80" s="3">
        <v>32888</v>
      </c>
    </row>
    <row r="81" spans="1:9" x14ac:dyDescent="0.25">
      <c r="A81">
        <v>180</v>
      </c>
      <c r="B81" t="s">
        <v>403</v>
      </c>
      <c r="C81" t="s">
        <v>246</v>
      </c>
      <c r="D81" t="s">
        <v>247</v>
      </c>
      <c r="E81" t="s">
        <v>404</v>
      </c>
      <c r="F81" t="s">
        <v>9</v>
      </c>
      <c r="H81" t="s">
        <v>249</v>
      </c>
      <c r="I81" s="3">
        <v>32888</v>
      </c>
    </row>
    <row r="82" spans="1:9" x14ac:dyDescent="0.25">
      <c r="A82">
        <v>181</v>
      </c>
      <c r="B82" t="s">
        <v>121</v>
      </c>
      <c r="C82" t="s">
        <v>246</v>
      </c>
      <c r="D82" t="s">
        <v>252</v>
      </c>
      <c r="E82" t="s">
        <v>405</v>
      </c>
      <c r="F82" t="s">
        <v>9</v>
      </c>
      <c r="I82" s="3">
        <v>32888</v>
      </c>
    </row>
    <row r="83" spans="1:9" x14ac:dyDescent="0.25">
      <c r="A83">
        <v>182</v>
      </c>
      <c r="B83" t="s">
        <v>406</v>
      </c>
      <c r="C83" t="s">
        <v>246</v>
      </c>
      <c r="D83" t="s">
        <v>288</v>
      </c>
      <c r="E83" t="s">
        <v>407</v>
      </c>
      <c r="F83" t="s">
        <v>9</v>
      </c>
      <c r="H83" t="s">
        <v>249</v>
      </c>
      <c r="I83" s="3">
        <v>32888</v>
      </c>
    </row>
    <row r="84" spans="1:9" x14ac:dyDescent="0.25">
      <c r="A84">
        <v>185</v>
      </c>
      <c r="B84" t="s">
        <v>408</v>
      </c>
      <c r="C84" t="s">
        <v>246</v>
      </c>
      <c r="D84" t="s">
        <v>252</v>
      </c>
      <c r="E84" t="s">
        <v>409</v>
      </c>
      <c r="F84" t="s">
        <v>9</v>
      </c>
      <c r="H84" t="s">
        <v>249</v>
      </c>
      <c r="I84" s="3">
        <v>32888</v>
      </c>
    </row>
    <row r="85" spans="1:9" x14ac:dyDescent="0.25">
      <c r="A85">
        <v>201</v>
      </c>
      <c r="B85" t="s">
        <v>410</v>
      </c>
      <c r="C85" t="s">
        <v>246</v>
      </c>
      <c r="D85" t="s">
        <v>252</v>
      </c>
      <c r="E85" t="s">
        <v>411</v>
      </c>
      <c r="F85" t="s">
        <v>9</v>
      </c>
      <c r="G85" t="s">
        <v>325</v>
      </c>
      <c r="H85" t="s">
        <v>326</v>
      </c>
      <c r="I85" s="3">
        <v>33088</v>
      </c>
    </row>
    <row r="86" spans="1:9" x14ac:dyDescent="0.25">
      <c r="A86">
        <v>202</v>
      </c>
      <c r="B86" t="s">
        <v>44</v>
      </c>
      <c r="C86" t="s">
        <v>246</v>
      </c>
      <c r="D86" t="s">
        <v>252</v>
      </c>
      <c r="E86" t="s">
        <v>412</v>
      </c>
      <c r="F86" t="s">
        <v>9</v>
      </c>
      <c r="G86" t="s">
        <v>262</v>
      </c>
      <c r="H86" t="s">
        <v>263</v>
      </c>
      <c r="I86" s="3">
        <v>33088</v>
      </c>
    </row>
    <row r="87" spans="1:9" x14ac:dyDescent="0.25">
      <c r="A87">
        <v>203</v>
      </c>
      <c r="B87" t="s">
        <v>413</v>
      </c>
      <c r="C87" t="s">
        <v>246</v>
      </c>
      <c r="D87" t="s">
        <v>252</v>
      </c>
      <c r="E87" t="s">
        <v>414</v>
      </c>
      <c r="F87" t="s">
        <v>9</v>
      </c>
      <c r="G87" t="s">
        <v>262</v>
      </c>
      <c r="H87" t="s">
        <v>263</v>
      </c>
      <c r="I87" s="3">
        <v>33088</v>
      </c>
    </row>
    <row r="88" spans="1:9" x14ac:dyDescent="0.25">
      <c r="A88">
        <v>204</v>
      </c>
      <c r="B88" t="s">
        <v>415</v>
      </c>
      <c r="C88" t="s">
        <v>246</v>
      </c>
      <c r="D88" t="s">
        <v>252</v>
      </c>
      <c r="E88" t="s">
        <v>416</v>
      </c>
      <c r="F88" t="s">
        <v>9</v>
      </c>
      <c r="H88" t="s">
        <v>249</v>
      </c>
      <c r="I88" s="3">
        <v>33088</v>
      </c>
    </row>
    <row r="89" spans="1:9" x14ac:dyDescent="0.25">
      <c r="A89">
        <v>205</v>
      </c>
      <c r="B89" t="s">
        <v>417</v>
      </c>
      <c r="C89" t="s">
        <v>246</v>
      </c>
      <c r="D89" t="s">
        <v>252</v>
      </c>
      <c r="E89" t="s">
        <v>418</v>
      </c>
      <c r="F89" t="s">
        <v>9</v>
      </c>
      <c r="I89" s="3">
        <v>33088</v>
      </c>
    </row>
    <row r="90" spans="1:9" x14ac:dyDescent="0.25">
      <c r="A90">
        <v>206</v>
      </c>
      <c r="B90" t="s">
        <v>419</v>
      </c>
      <c r="C90" t="s">
        <v>246</v>
      </c>
      <c r="D90" t="s">
        <v>252</v>
      </c>
      <c r="E90" t="s">
        <v>420</v>
      </c>
      <c r="F90" t="s">
        <v>9</v>
      </c>
      <c r="G90" t="s">
        <v>262</v>
      </c>
      <c r="H90" t="s">
        <v>263</v>
      </c>
      <c r="I90" s="3">
        <v>33088</v>
      </c>
    </row>
    <row r="91" spans="1:9" x14ac:dyDescent="0.25">
      <c r="A91">
        <v>207</v>
      </c>
      <c r="B91" t="s">
        <v>421</v>
      </c>
      <c r="C91" t="s">
        <v>246</v>
      </c>
      <c r="D91" t="s">
        <v>252</v>
      </c>
      <c r="E91" t="s">
        <v>422</v>
      </c>
      <c r="F91" t="s">
        <v>9</v>
      </c>
      <c r="G91" t="s">
        <v>319</v>
      </c>
      <c r="H91" t="s">
        <v>320</v>
      </c>
      <c r="I91" s="3">
        <v>33098</v>
      </c>
    </row>
    <row r="92" spans="1:9" x14ac:dyDescent="0.25">
      <c r="A92">
        <v>208</v>
      </c>
      <c r="B92" t="s">
        <v>230</v>
      </c>
      <c r="C92" t="s">
        <v>246</v>
      </c>
      <c r="D92" t="s">
        <v>252</v>
      </c>
      <c r="E92" t="s">
        <v>423</v>
      </c>
      <c r="F92" t="s">
        <v>9</v>
      </c>
      <c r="G92" t="s">
        <v>262</v>
      </c>
      <c r="H92" t="s">
        <v>263</v>
      </c>
      <c r="I92" s="3">
        <v>33098</v>
      </c>
    </row>
    <row r="93" spans="1:9" x14ac:dyDescent="0.25">
      <c r="A93">
        <v>209</v>
      </c>
      <c r="B93" t="s">
        <v>424</v>
      </c>
      <c r="C93" t="s">
        <v>246</v>
      </c>
      <c r="D93" t="s">
        <v>247</v>
      </c>
      <c r="E93" t="s">
        <v>425</v>
      </c>
      <c r="F93" t="s">
        <v>9</v>
      </c>
      <c r="H93" t="s">
        <v>249</v>
      </c>
      <c r="I93" s="3">
        <v>33105</v>
      </c>
    </row>
    <row r="94" spans="1:9" x14ac:dyDescent="0.25">
      <c r="A94">
        <v>213</v>
      </c>
      <c r="B94" t="s">
        <v>426</v>
      </c>
      <c r="C94" t="s">
        <v>246</v>
      </c>
      <c r="D94" t="s">
        <v>252</v>
      </c>
      <c r="E94" t="s">
        <v>427</v>
      </c>
      <c r="F94" t="s">
        <v>9</v>
      </c>
      <c r="G94" t="s">
        <v>319</v>
      </c>
      <c r="H94" t="s">
        <v>320</v>
      </c>
      <c r="I94" s="3">
        <v>33137</v>
      </c>
    </row>
    <row r="95" spans="1:9" x14ac:dyDescent="0.25">
      <c r="A95">
        <v>215</v>
      </c>
      <c r="B95" t="s">
        <v>428</v>
      </c>
      <c r="C95" t="s">
        <v>246</v>
      </c>
      <c r="D95" t="s">
        <v>252</v>
      </c>
      <c r="E95" t="s">
        <v>429</v>
      </c>
      <c r="F95" t="s">
        <v>9</v>
      </c>
      <c r="G95" t="s">
        <v>254</v>
      </c>
      <c r="H95" t="s">
        <v>255</v>
      </c>
      <c r="I95" s="3">
        <v>33137</v>
      </c>
    </row>
    <row r="96" spans="1:9" x14ac:dyDescent="0.25">
      <c r="A96">
        <v>216</v>
      </c>
      <c r="B96" t="s">
        <v>430</v>
      </c>
      <c r="C96" t="s">
        <v>246</v>
      </c>
      <c r="D96" t="s">
        <v>252</v>
      </c>
      <c r="E96" t="s">
        <v>431</v>
      </c>
      <c r="F96" t="s">
        <v>9</v>
      </c>
      <c r="H96" t="s">
        <v>432</v>
      </c>
      <c r="I96" s="3">
        <v>33137</v>
      </c>
    </row>
    <row r="97" spans="1:9" x14ac:dyDescent="0.25">
      <c r="A97">
        <v>217</v>
      </c>
      <c r="B97" t="s">
        <v>135</v>
      </c>
      <c r="C97" t="s">
        <v>246</v>
      </c>
      <c r="D97" t="s">
        <v>252</v>
      </c>
      <c r="E97" t="s">
        <v>433</v>
      </c>
      <c r="F97" t="s">
        <v>9</v>
      </c>
      <c r="G97" t="s">
        <v>319</v>
      </c>
      <c r="H97" t="s">
        <v>320</v>
      </c>
      <c r="I97" s="3">
        <v>33137</v>
      </c>
    </row>
    <row r="98" spans="1:9" x14ac:dyDescent="0.25">
      <c r="A98">
        <v>218</v>
      </c>
      <c r="B98" t="s">
        <v>225</v>
      </c>
      <c r="C98" t="s">
        <v>246</v>
      </c>
      <c r="D98" t="s">
        <v>252</v>
      </c>
      <c r="E98" t="s">
        <v>434</v>
      </c>
      <c r="F98" t="s">
        <v>9</v>
      </c>
      <c r="H98" t="s">
        <v>249</v>
      </c>
      <c r="I98" s="3">
        <v>33137</v>
      </c>
    </row>
    <row r="99" spans="1:9" x14ac:dyDescent="0.25">
      <c r="A99">
        <v>219</v>
      </c>
      <c r="B99" t="s">
        <v>94</v>
      </c>
      <c r="C99" t="s">
        <v>246</v>
      </c>
      <c r="D99" t="s">
        <v>252</v>
      </c>
      <c r="E99" t="s">
        <v>435</v>
      </c>
      <c r="F99" t="s">
        <v>9</v>
      </c>
      <c r="G99" t="s">
        <v>325</v>
      </c>
      <c r="H99" t="s">
        <v>326</v>
      </c>
      <c r="I99" s="3">
        <v>33137</v>
      </c>
    </row>
    <row r="100" spans="1:9" x14ac:dyDescent="0.25">
      <c r="A100">
        <v>220</v>
      </c>
      <c r="B100" t="s">
        <v>436</v>
      </c>
      <c r="C100" t="s">
        <v>246</v>
      </c>
      <c r="D100" t="s">
        <v>247</v>
      </c>
      <c r="E100" t="s">
        <v>437</v>
      </c>
      <c r="F100" t="s">
        <v>9</v>
      </c>
      <c r="G100" t="s">
        <v>319</v>
      </c>
      <c r="H100" t="s">
        <v>320</v>
      </c>
      <c r="I100" s="3">
        <v>33137</v>
      </c>
    </row>
    <row r="101" spans="1:9" x14ac:dyDescent="0.25">
      <c r="A101">
        <v>221</v>
      </c>
      <c r="B101" t="s">
        <v>158</v>
      </c>
      <c r="C101" t="s">
        <v>246</v>
      </c>
      <c r="D101" t="s">
        <v>438</v>
      </c>
      <c r="E101" t="s">
        <v>439</v>
      </c>
      <c r="F101" t="s">
        <v>9</v>
      </c>
      <c r="H101" t="s">
        <v>249</v>
      </c>
      <c r="I101" s="3">
        <v>33137</v>
      </c>
    </row>
    <row r="102" spans="1:9" x14ac:dyDescent="0.25">
      <c r="A102">
        <v>222</v>
      </c>
      <c r="B102" t="s">
        <v>212</v>
      </c>
      <c r="C102" t="s">
        <v>246</v>
      </c>
      <c r="D102" t="s">
        <v>252</v>
      </c>
      <c r="E102" t="s">
        <v>440</v>
      </c>
      <c r="F102" t="s">
        <v>9</v>
      </c>
      <c r="G102" t="s">
        <v>262</v>
      </c>
      <c r="H102" t="s">
        <v>263</v>
      </c>
      <c r="I102" s="3">
        <v>33137</v>
      </c>
    </row>
    <row r="103" spans="1:9" x14ac:dyDescent="0.25">
      <c r="A103">
        <v>223</v>
      </c>
      <c r="B103" t="s">
        <v>441</v>
      </c>
      <c r="C103" t="s">
        <v>246</v>
      </c>
      <c r="D103" t="s">
        <v>288</v>
      </c>
      <c r="E103" t="s">
        <v>442</v>
      </c>
      <c r="F103" t="s">
        <v>9</v>
      </c>
      <c r="H103" t="s">
        <v>249</v>
      </c>
      <c r="I103" s="3">
        <v>33137</v>
      </c>
    </row>
    <row r="104" spans="1:9" x14ac:dyDescent="0.25">
      <c r="A104">
        <v>224</v>
      </c>
      <c r="B104" t="s">
        <v>443</v>
      </c>
      <c r="C104" t="s">
        <v>246</v>
      </c>
      <c r="D104" t="s">
        <v>252</v>
      </c>
      <c r="E104" t="s">
        <v>444</v>
      </c>
      <c r="F104" t="s">
        <v>9</v>
      </c>
      <c r="H104" t="s">
        <v>249</v>
      </c>
      <c r="I104" s="3">
        <v>33137</v>
      </c>
    </row>
    <row r="105" spans="1:9" x14ac:dyDescent="0.25">
      <c r="A105">
        <v>225</v>
      </c>
      <c r="B105" t="s">
        <v>124</v>
      </c>
      <c r="C105" t="s">
        <v>246</v>
      </c>
      <c r="D105" t="s">
        <v>252</v>
      </c>
      <c r="E105" t="s">
        <v>445</v>
      </c>
      <c r="F105" t="s">
        <v>9</v>
      </c>
      <c r="G105" t="s">
        <v>325</v>
      </c>
      <c r="H105" t="s">
        <v>326</v>
      </c>
      <c r="I105" s="3">
        <v>33137</v>
      </c>
    </row>
    <row r="106" spans="1:9" x14ac:dyDescent="0.25">
      <c r="A106">
        <v>243</v>
      </c>
      <c r="B106" t="s">
        <v>446</v>
      </c>
      <c r="C106" t="s">
        <v>246</v>
      </c>
      <c r="D106" t="s">
        <v>252</v>
      </c>
      <c r="E106" t="s">
        <v>447</v>
      </c>
      <c r="F106" t="s">
        <v>47</v>
      </c>
      <c r="G106" t="s">
        <v>262</v>
      </c>
      <c r="H106" t="s">
        <v>263</v>
      </c>
      <c r="I106" s="3">
        <v>33443</v>
      </c>
    </row>
    <row r="107" spans="1:9" x14ac:dyDescent="0.25">
      <c r="A107">
        <v>260</v>
      </c>
      <c r="B107" t="s">
        <v>448</v>
      </c>
      <c r="C107" t="s">
        <v>449</v>
      </c>
      <c r="D107" t="s">
        <v>252</v>
      </c>
      <c r="E107" t="s">
        <v>450</v>
      </c>
      <c r="G107" t="s">
        <v>262</v>
      </c>
      <c r="H107" t="s">
        <v>263</v>
      </c>
      <c r="I107" s="3">
        <v>33735</v>
      </c>
    </row>
    <row r="108" spans="1:9" x14ac:dyDescent="0.25">
      <c r="A108">
        <v>269</v>
      </c>
      <c r="B108" t="s">
        <v>451</v>
      </c>
      <c r="C108" t="s">
        <v>246</v>
      </c>
      <c r="D108" t="s">
        <v>252</v>
      </c>
      <c r="E108" t="s">
        <v>452</v>
      </c>
      <c r="F108" t="s">
        <v>9</v>
      </c>
      <c r="H108" t="s">
        <v>249</v>
      </c>
      <c r="I108" s="3">
        <v>33921</v>
      </c>
    </row>
    <row r="109" spans="1:9" x14ac:dyDescent="0.25">
      <c r="A109">
        <v>273</v>
      </c>
      <c r="B109" t="s">
        <v>453</v>
      </c>
      <c r="C109" t="s">
        <v>246</v>
      </c>
      <c r="D109" t="s">
        <v>252</v>
      </c>
      <c r="E109" t="s">
        <v>454</v>
      </c>
      <c r="F109" t="s">
        <v>47</v>
      </c>
      <c r="G109" t="s">
        <v>262</v>
      </c>
      <c r="H109" t="s">
        <v>263</v>
      </c>
      <c r="I109" s="3">
        <v>34051</v>
      </c>
    </row>
    <row r="110" spans="1:9" x14ac:dyDescent="0.25">
      <c r="A110">
        <v>274</v>
      </c>
      <c r="B110" t="s">
        <v>455</v>
      </c>
      <c r="C110" t="s">
        <v>246</v>
      </c>
      <c r="D110" t="s">
        <v>252</v>
      </c>
      <c r="E110" t="s">
        <v>456</v>
      </c>
      <c r="F110" t="s">
        <v>9</v>
      </c>
      <c r="G110" t="s">
        <v>278</v>
      </c>
      <c r="H110" t="s">
        <v>279</v>
      </c>
      <c r="I110" s="3">
        <v>34051</v>
      </c>
    </row>
    <row r="111" spans="1:9" x14ac:dyDescent="0.25">
      <c r="A111">
        <v>275</v>
      </c>
      <c r="B111" t="s">
        <v>457</v>
      </c>
      <c r="C111" t="s">
        <v>246</v>
      </c>
      <c r="D111" t="s">
        <v>252</v>
      </c>
      <c r="E111" t="s">
        <v>458</v>
      </c>
      <c r="F111" t="s">
        <v>9</v>
      </c>
      <c r="G111" t="s">
        <v>262</v>
      </c>
      <c r="H111" t="s">
        <v>263</v>
      </c>
      <c r="I111" s="3">
        <v>34051</v>
      </c>
    </row>
    <row r="112" spans="1:9" x14ac:dyDescent="0.25">
      <c r="A112">
        <v>276</v>
      </c>
      <c r="B112" t="s">
        <v>459</v>
      </c>
      <c r="C112" t="s">
        <v>246</v>
      </c>
      <c r="D112" t="s">
        <v>252</v>
      </c>
      <c r="E112" t="s">
        <v>460</v>
      </c>
      <c r="F112" t="s">
        <v>9</v>
      </c>
      <c r="H112" t="s">
        <v>249</v>
      </c>
      <c r="I112" s="3">
        <v>34051</v>
      </c>
    </row>
    <row r="113" spans="1:9" x14ac:dyDescent="0.25">
      <c r="A113">
        <v>277</v>
      </c>
      <c r="B113" t="s">
        <v>461</v>
      </c>
      <c r="C113" t="s">
        <v>246</v>
      </c>
      <c r="D113" t="s">
        <v>252</v>
      </c>
      <c r="E113" t="s">
        <v>462</v>
      </c>
      <c r="F113" t="s">
        <v>9</v>
      </c>
      <c r="G113" t="s">
        <v>325</v>
      </c>
      <c r="H113" t="s">
        <v>326</v>
      </c>
      <c r="I113" s="3">
        <v>34051</v>
      </c>
    </row>
    <row r="114" spans="1:9" x14ac:dyDescent="0.25">
      <c r="A114">
        <v>278</v>
      </c>
      <c r="B114" t="s">
        <v>463</v>
      </c>
      <c r="C114" t="s">
        <v>246</v>
      </c>
      <c r="D114" t="s">
        <v>252</v>
      </c>
      <c r="E114" t="s">
        <v>464</v>
      </c>
      <c r="F114" t="s">
        <v>9</v>
      </c>
      <c r="G114" t="s">
        <v>254</v>
      </c>
      <c r="H114" t="s">
        <v>255</v>
      </c>
      <c r="I114" s="3">
        <v>34051</v>
      </c>
    </row>
    <row r="115" spans="1:9" x14ac:dyDescent="0.25">
      <c r="A115">
        <v>280</v>
      </c>
      <c r="B115" t="s">
        <v>465</v>
      </c>
      <c r="C115" t="s">
        <v>246</v>
      </c>
      <c r="D115" t="s">
        <v>252</v>
      </c>
      <c r="E115" t="s">
        <v>466</v>
      </c>
      <c r="F115" t="s">
        <v>9</v>
      </c>
      <c r="G115" t="s">
        <v>262</v>
      </c>
      <c r="H115" t="s">
        <v>263</v>
      </c>
      <c r="I115" s="3">
        <v>34051</v>
      </c>
    </row>
    <row r="116" spans="1:9" x14ac:dyDescent="0.25">
      <c r="A116">
        <v>281</v>
      </c>
      <c r="B116" t="s">
        <v>31</v>
      </c>
      <c r="C116" t="s">
        <v>246</v>
      </c>
      <c r="D116" t="s">
        <v>252</v>
      </c>
      <c r="E116" t="s">
        <v>467</v>
      </c>
      <c r="F116" t="s">
        <v>9</v>
      </c>
      <c r="G116" t="s">
        <v>297</v>
      </c>
      <c r="H116" t="s">
        <v>255</v>
      </c>
      <c r="I116" s="3">
        <v>34051</v>
      </c>
    </row>
    <row r="117" spans="1:9" x14ac:dyDescent="0.25">
      <c r="A117">
        <v>282</v>
      </c>
      <c r="B117" t="s">
        <v>145</v>
      </c>
      <c r="C117" t="s">
        <v>246</v>
      </c>
      <c r="D117" t="s">
        <v>252</v>
      </c>
      <c r="E117" t="s">
        <v>468</v>
      </c>
      <c r="F117" t="s">
        <v>9</v>
      </c>
      <c r="G117" t="s">
        <v>254</v>
      </c>
      <c r="H117" t="s">
        <v>255</v>
      </c>
      <c r="I117" s="3">
        <v>34051</v>
      </c>
    </row>
    <row r="118" spans="1:9" x14ac:dyDescent="0.25">
      <c r="A118">
        <v>285</v>
      </c>
      <c r="B118" t="s">
        <v>164</v>
      </c>
      <c r="C118" t="s">
        <v>246</v>
      </c>
      <c r="D118" t="s">
        <v>252</v>
      </c>
      <c r="E118" t="s">
        <v>469</v>
      </c>
      <c r="F118" t="s">
        <v>9</v>
      </c>
      <c r="G118" t="s">
        <v>262</v>
      </c>
      <c r="H118" t="s">
        <v>263</v>
      </c>
      <c r="I118" s="3">
        <v>34071</v>
      </c>
    </row>
    <row r="119" spans="1:9" x14ac:dyDescent="0.25">
      <c r="A119">
        <v>286</v>
      </c>
      <c r="B119" t="s">
        <v>470</v>
      </c>
      <c r="C119" t="s">
        <v>246</v>
      </c>
      <c r="D119" t="s">
        <v>252</v>
      </c>
      <c r="E119" t="s">
        <v>471</v>
      </c>
      <c r="F119" t="s">
        <v>47</v>
      </c>
      <c r="G119" t="s">
        <v>472</v>
      </c>
      <c r="H119" t="s">
        <v>312</v>
      </c>
      <c r="I119" s="3">
        <v>34073</v>
      </c>
    </row>
    <row r="120" spans="1:9" x14ac:dyDescent="0.25">
      <c r="A120">
        <v>287</v>
      </c>
      <c r="B120" t="s">
        <v>473</v>
      </c>
      <c r="C120" t="s">
        <v>246</v>
      </c>
      <c r="D120" t="s">
        <v>398</v>
      </c>
      <c r="E120" t="s">
        <v>474</v>
      </c>
      <c r="F120" t="s">
        <v>9</v>
      </c>
      <c r="H120" t="s">
        <v>249</v>
      </c>
      <c r="I120" s="3">
        <v>34075</v>
      </c>
    </row>
    <row r="121" spans="1:9" x14ac:dyDescent="0.25">
      <c r="A121">
        <v>294</v>
      </c>
      <c r="B121" t="s">
        <v>119</v>
      </c>
      <c r="C121" t="s">
        <v>246</v>
      </c>
      <c r="D121" t="s">
        <v>252</v>
      </c>
      <c r="E121" t="s">
        <v>475</v>
      </c>
      <c r="F121" t="s">
        <v>9</v>
      </c>
      <c r="G121" t="s">
        <v>262</v>
      </c>
      <c r="H121" t="s">
        <v>263</v>
      </c>
      <c r="I121" s="3">
        <v>34145</v>
      </c>
    </row>
    <row r="122" spans="1:9" x14ac:dyDescent="0.25">
      <c r="A122">
        <v>295</v>
      </c>
      <c r="B122" t="s">
        <v>476</v>
      </c>
      <c r="C122" t="s">
        <v>246</v>
      </c>
      <c r="D122" t="s">
        <v>252</v>
      </c>
      <c r="E122" t="s">
        <v>477</v>
      </c>
      <c r="F122" t="s">
        <v>9</v>
      </c>
      <c r="H122" t="s">
        <v>249</v>
      </c>
      <c r="I122" s="3">
        <v>34145</v>
      </c>
    </row>
    <row r="123" spans="1:9" x14ac:dyDescent="0.25">
      <c r="A123">
        <v>296</v>
      </c>
      <c r="B123" t="s">
        <v>478</v>
      </c>
      <c r="C123" t="s">
        <v>246</v>
      </c>
      <c r="D123" t="s">
        <v>252</v>
      </c>
      <c r="E123" t="s">
        <v>479</v>
      </c>
      <c r="F123" t="s">
        <v>9</v>
      </c>
      <c r="G123" t="s">
        <v>278</v>
      </c>
      <c r="H123" t="s">
        <v>279</v>
      </c>
      <c r="I123" s="3">
        <v>34145</v>
      </c>
    </row>
    <row r="124" spans="1:9" x14ac:dyDescent="0.25">
      <c r="A124">
        <v>298</v>
      </c>
      <c r="B124" t="s">
        <v>211</v>
      </c>
      <c r="C124" t="s">
        <v>246</v>
      </c>
      <c r="D124" t="s">
        <v>398</v>
      </c>
      <c r="E124" t="s">
        <v>480</v>
      </c>
      <c r="F124" t="s">
        <v>9</v>
      </c>
      <c r="H124" t="s">
        <v>249</v>
      </c>
      <c r="I124" s="3">
        <v>34145</v>
      </c>
    </row>
    <row r="125" spans="1:9" x14ac:dyDescent="0.25">
      <c r="A125">
        <v>300</v>
      </c>
      <c r="B125" t="s">
        <v>97</v>
      </c>
      <c r="C125" t="s">
        <v>246</v>
      </c>
      <c r="D125" t="s">
        <v>252</v>
      </c>
      <c r="E125" t="s">
        <v>481</v>
      </c>
      <c r="F125" t="s">
        <v>9</v>
      </c>
      <c r="G125" t="s">
        <v>319</v>
      </c>
      <c r="H125" t="s">
        <v>320</v>
      </c>
      <c r="I125" s="3">
        <v>34157</v>
      </c>
    </row>
    <row r="126" spans="1:9" x14ac:dyDescent="0.25">
      <c r="A126">
        <v>304</v>
      </c>
      <c r="B126" t="s">
        <v>482</v>
      </c>
      <c r="C126" t="s">
        <v>246</v>
      </c>
      <c r="D126" t="s">
        <v>247</v>
      </c>
      <c r="E126" t="s">
        <v>483</v>
      </c>
      <c r="F126" t="s">
        <v>47</v>
      </c>
      <c r="H126" t="s">
        <v>249</v>
      </c>
      <c r="I126" s="3">
        <v>34211</v>
      </c>
    </row>
    <row r="127" spans="1:9" x14ac:dyDescent="0.25">
      <c r="A127">
        <v>305</v>
      </c>
      <c r="B127" t="s">
        <v>484</v>
      </c>
      <c r="C127" t="s">
        <v>246</v>
      </c>
      <c r="D127" t="s">
        <v>247</v>
      </c>
      <c r="E127" t="s">
        <v>485</v>
      </c>
      <c r="F127" t="s">
        <v>9</v>
      </c>
      <c r="H127" t="s">
        <v>249</v>
      </c>
      <c r="I127" s="3">
        <v>34213</v>
      </c>
    </row>
    <row r="128" spans="1:9" x14ac:dyDescent="0.25">
      <c r="A128">
        <v>307</v>
      </c>
      <c r="B128" t="s">
        <v>98</v>
      </c>
      <c r="C128" t="s">
        <v>246</v>
      </c>
      <c r="D128" t="s">
        <v>252</v>
      </c>
      <c r="E128" t="s">
        <v>486</v>
      </c>
      <c r="F128" t="s">
        <v>9</v>
      </c>
      <c r="H128" t="s">
        <v>487</v>
      </c>
      <c r="I128" s="3">
        <v>34214</v>
      </c>
    </row>
    <row r="129" spans="1:9" x14ac:dyDescent="0.25">
      <c r="A129">
        <v>309</v>
      </c>
      <c r="B129" t="s">
        <v>81</v>
      </c>
      <c r="C129" t="s">
        <v>246</v>
      </c>
      <c r="D129" t="s">
        <v>252</v>
      </c>
      <c r="E129" t="s">
        <v>488</v>
      </c>
      <c r="F129" t="s">
        <v>9</v>
      </c>
      <c r="G129" t="s">
        <v>254</v>
      </c>
      <c r="H129" t="s">
        <v>255</v>
      </c>
      <c r="I129" s="3">
        <v>34233</v>
      </c>
    </row>
    <row r="130" spans="1:9" x14ac:dyDescent="0.25">
      <c r="A130">
        <v>317</v>
      </c>
      <c r="B130" t="s">
        <v>489</v>
      </c>
      <c r="C130" t="s">
        <v>246</v>
      </c>
      <c r="D130" t="s">
        <v>247</v>
      </c>
      <c r="E130" t="s">
        <v>490</v>
      </c>
      <c r="F130" t="s">
        <v>9</v>
      </c>
      <c r="H130" t="s">
        <v>249</v>
      </c>
      <c r="I130" s="3">
        <v>34467</v>
      </c>
    </row>
    <row r="131" spans="1:9" x14ac:dyDescent="0.25">
      <c r="A131">
        <v>318</v>
      </c>
      <c r="B131" t="s">
        <v>491</v>
      </c>
      <c r="C131" t="s">
        <v>246</v>
      </c>
      <c r="D131" t="s">
        <v>252</v>
      </c>
      <c r="E131" t="s">
        <v>492</v>
      </c>
      <c r="F131" t="s">
        <v>9</v>
      </c>
      <c r="G131" t="s">
        <v>319</v>
      </c>
      <c r="H131" t="s">
        <v>320</v>
      </c>
      <c r="I131" s="3">
        <v>34467</v>
      </c>
    </row>
    <row r="132" spans="1:9" x14ac:dyDescent="0.25">
      <c r="A132">
        <v>319</v>
      </c>
      <c r="B132" t="s">
        <v>493</v>
      </c>
      <c r="C132" t="s">
        <v>246</v>
      </c>
      <c r="D132" t="s">
        <v>252</v>
      </c>
      <c r="E132" t="s">
        <v>494</v>
      </c>
      <c r="F132" t="s">
        <v>9</v>
      </c>
      <c r="H132" t="s">
        <v>249</v>
      </c>
      <c r="I132" s="3">
        <v>34498</v>
      </c>
    </row>
    <row r="133" spans="1:9" x14ac:dyDescent="0.25">
      <c r="A133">
        <v>328</v>
      </c>
      <c r="B133" t="s">
        <v>495</v>
      </c>
      <c r="C133" t="s">
        <v>246</v>
      </c>
      <c r="D133" t="s">
        <v>247</v>
      </c>
      <c r="E133" t="s">
        <v>496</v>
      </c>
      <c r="F133" t="s">
        <v>9</v>
      </c>
      <c r="H133" t="s">
        <v>249</v>
      </c>
      <c r="I133" s="3">
        <v>34108</v>
      </c>
    </row>
    <row r="134" spans="1:9" x14ac:dyDescent="0.25">
      <c r="A134">
        <v>337</v>
      </c>
      <c r="B134" t="s">
        <v>163</v>
      </c>
      <c r="C134" t="s">
        <v>246</v>
      </c>
      <c r="D134" t="s">
        <v>252</v>
      </c>
      <c r="E134" t="s">
        <v>497</v>
      </c>
      <c r="F134" t="s">
        <v>9</v>
      </c>
      <c r="G134" t="s">
        <v>262</v>
      </c>
      <c r="H134" t="s">
        <v>263</v>
      </c>
      <c r="I134" s="3">
        <v>34876</v>
      </c>
    </row>
    <row r="135" spans="1:9" x14ac:dyDescent="0.25">
      <c r="A135">
        <v>339</v>
      </c>
      <c r="B135" t="s">
        <v>63</v>
      </c>
      <c r="C135" t="s">
        <v>246</v>
      </c>
      <c r="D135" t="s">
        <v>252</v>
      </c>
      <c r="E135" t="s">
        <v>498</v>
      </c>
      <c r="F135" t="s">
        <v>9</v>
      </c>
      <c r="G135" t="s">
        <v>262</v>
      </c>
      <c r="H135" t="s">
        <v>263</v>
      </c>
      <c r="I135" s="3">
        <v>34904</v>
      </c>
    </row>
    <row r="136" spans="1:9" x14ac:dyDescent="0.25">
      <c r="A136">
        <v>346</v>
      </c>
      <c r="B136" t="s">
        <v>499</v>
      </c>
      <c r="C136" t="s">
        <v>246</v>
      </c>
      <c r="D136" t="s">
        <v>252</v>
      </c>
      <c r="E136" t="s">
        <v>500</v>
      </c>
      <c r="F136" t="s">
        <v>9</v>
      </c>
      <c r="G136" t="s">
        <v>262</v>
      </c>
      <c r="H136" t="s">
        <v>255</v>
      </c>
      <c r="I136" s="3">
        <v>34983</v>
      </c>
    </row>
    <row r="137" spans="1:9" x14ac:dyDescent="0.25">
      <c r="A137">
        <v>347</v>
      </c>
      <c r="B137" t="s">
        <v>501</v>
      </c>
      <c r="C137" t="s">
        <v>246</v>
      </c>
      <c r="D137" t="s">
        <v>252</v>
      </c>
      <c r="E137" t="s">
        <v>502</v>
      </c>
      <c r="F137" t="s">
        <v>9</v>
      </c>
      <c r="G137" t="s">
        <v>254</v>
      </c>
      <c r="H137" t="s">
        <v>255</v>
      </c>
      <c r="I137" s="3">
        <v>34988</v>
      </c>
    </row>
    <row r="138" spans="1:9" x14ac:dyDescent="0.25">
      <c r="A138">
        <v>349</v>
      </c>
      <c r="B138" t="s">
        <v>503</v>
      </c>
      <c r="C138" t="s">
        <v>246</v>
      </c>
      <c r="D138" t="s">
        <v>252</v>
      </c>
      <c r="E138" t="s">
        <v>504</v>
      </c>
      <c r="F138" t="s">
        <v>9</v>
      </c>
      <c r="H138" t="s">
        <v>249</v>
      </c>
      <c r="I138" s="3">
        <v>34996</v>
      </c>
    </row>
    <row r="139" spans="1:9" x14ac:dyDescent="0.25">
      <c r="A139">
        <v>351</v>
      </c>
      <c r="B139" t="s">
        <v>218</v>
      </c>
      <c r="C139" t="s">
        <v>246</v>
      </c>
      <c r="D139" t="s">
        <v>252</v>
      </c>
      <c r="E139" t="s">
        <v>505</v>
      </c>
      <c r="F139" t="s">
        <v>9</v>
      </c>
      <c r="G139" t="s">
        <v>262</v>
      </c>
      <c r="H139" t="s">
        <v>263</v>
      </c>
      <c r="I139" s="3">
        <v>35002</v>
      </c>
    </row>
    <row r="140" spans="1:9" x14ac:dyDescent="0.25">
      <c r="A140">
        <v>352</v>
      </c>
      <c r="B140" t="s">
        <v>17</v>
      </c>
      <c r="C140" t="s">
        <v>246</v>
      </c>
      <c r="D140" t="s">
        <v>252</v>
      </c>
      <c r="E140" t="s">
        <v>506</v>
      </c>
      <c r="F140" t="s">
        <v>9</v>
      </c>
      <c r="G140" t="s">
        <v>325</v>
      </c>
      <c r="H140" t="s">
        <v>326</v>
      </c>
      <c r="I140" s="3">
        <v>35003</v>
      </c>
    </row>
    <row r="141" spans="1:9" x14ac:dyDescent="0.25">
      <c r="A141">
        <v>356</v>
      </c>
      <c r="B141" t="s">
        <v>507</v>
      </c>
      <c r="C141" t="s">
        <v>246</v>
      </c>
      <c r="D141" t="s">
        <v>398</v>
      </c>
      <c r="E141" t="s">
        <v>508</v>
      </c>
      <c r="F141" t="s">
        <v>9</v>
      </c>
      <c r="H141" t="s">
        <v>249</v>
      </c>
      <c r="I141" s="3">
        <v>35153</v>
      </c>
    </row>
    <row r="142" spans="1:9" x14ac:dyDescent="0.25">
      <c r="A142">
        <v>364</v>
      </c>
      <c r="B142" t="s">
        <v>26</v>
      </c>
      <c r="C142" t="s">
        <v>246</v>
      </c>
      <c r="D142" t="s">
        <v>252</v>
      </c>
      <c r="E142" t="s">
        <v>509</v>
      </c>
      <c r="F142" t="s">
        <v>9</v>
      </c>
      <c r="G142" t="s">
        <v>254</v>
      </c>
      <c r="H142" t="s">
        <v>487</v>
      </c>
      <c r="I142" s="3">
        <v>35247</v>
      </c>
    </row>
    <row r="143" spans="1:9" x14ac:dyDescent="0.25">
      <c r="A143">
        <v>371</v>
      </c>
      <c r="B143" t="s">
        <v>175</v>
      </c>
      <c r="C143" t="s">
        <v>246</v>
      </c>
      <c r="D143" t="s">
        <v>252</v>
      </c>
      <c r="E143" t="s">
        <v>510</v>
      </c>
      <c r="F143" t="s">
        <v>47</v>
      </c>
      <c r="H143" t="s">
        <v>249</v>
      </c>
      <c r="I143" s="3">
        <v>35404</v>
      </c>
    </row>
    <row r="144" spans="1:9" x14ac:dyDescent="0.25">
      <c r="A144">
        <v>372</v>
      </c>
      <c r="B144" t="s">
        <v>511</v>
      </c>
      <c r="C144" t="s">
        <v>246</v>
      </c>
      <c r="D144" t="s">
        <v>252</v>
      </c>
      <c r="E144" t="s">
        <v>512</v>
      </c>
      <c r="F144" t="s">
        <v>47</v>
      </c>
      <c r="G144" t="s">
        <v>325</v>
      </c>
      <c r="H144" t="s">
        <v>326</v>
      </c>
      <c r="I144" s="3">
        <v>35409</v>
      </c>
    </row>
    <row r="145" spans="1:9" x14ac:dyDescent="0.25">
      <c r="A145">
        <v>382</v>
      </c>
      <c r="B145" t="s">
        <v>75</v>
      </c>
      <c r="C145" t="s">
        <v>246</v>
      </c>
      <c r="D145" t="s">
        <v>252</v>
      </c>
      <c r="E145" t="s">
        <v>513</v>
      </c>
      <c r="F145" t="s">
        <v>9</v>
      </c>
      <c r="G145" t="s">
        <v>262</v>
      </c>
      <c r="H145" t="s">
        <v>263</v>
      </c>
      <c r="I145" s="3">
        <v>35583</v>
      </c>
    </row>
    <row r="146" spans="1:9" x14ac:dyDescent="0.25">
      <c r="A146">
        <v>388</v>
      </c>
      <c r="B146" t="s">
        <v>6</v>
      </c>
      <c r="C146" t="s">
        <v>246</v>
      </c>
      <c r="D146" t="s">
        <v>252</v>
      </c>
      <c r="E146" t="s">
        <v>514</v>
      </c>
      <c r="F146" t="s">
        <v>47</v>
      </c>
      <c r="H146" t="s">
        <v>249</v>
      </c>
      <c r="I146" s="3">
        <v>35612</v>
      </c>
    </row>
    <row r="147" spans="1:9" x14ac:dyDescent="0.25">
      <c r="A147">
        <v>396</v>
      </c>
      <c r="B147" t="s">
        <v>515</v>
      </c>
      <c r="C147" t="s">
        <v>251</v>
      </c>
      <c r="D147" t="s">
        <v>252</v>
      </c>
      <c r="E147" t="s">
        <v>516</v>
      </c>
      <c r="G147" t="s">
        <v>254</v>
      </c>
      <c r="H147" t="s">
        <v>255</v>
      </c>
      <c r="I147" s="3">
        <v>35667</v>
      </c>
    </row>
    <row r="148" spans="1:9" x14ac:dyDescent="0.25">
      <c r="A148">
        <v>402</v>
      </c>
      <c r="B148" t="s">
        <v>64</v>
      </c>
      <c r="C148" t="s">
        <v>246</v>
      </c>
      <c r="D148" t="s">
        <v>252</v>
      </c>
      <c r="E148" t="s">
        <v>517</v>
      </c>
      <c r="F148" t="s">
        <v>9</v>
      </c>
      <c r="G148" t="s">
        <v>325</v>
      </c>
      <c r="H148" t="s">
        <v>326</v>
      </c>
      <c r="I148" s="3">
        <v>35723</v>
      </c>
    </row>
    <row r="149" spans="1:9" x14ac:dyDescent="0.25">
      <c r="A149">
        <v>410</v>
      </c>
      <c r="B149" t="s">
        <v>518</v>
      </c>
      <c r="C149" t="s">
        <v>246</v>
      </c>
      <c r="D149" t="s">
        <v>252</v>
      </c>
      <c r="E149" t="s">
        <v>519</v>
      </c>
      <c r="F149" t="s">
        <v>47</v>
      </c>
      <c r="G149" t="s">
        <v>325</v>
      </c>
      <c r="H149" t="s">
        <v>326</v>
      </c>
      <c r="I149" s="3">
        <v>35776</v>
      </c>
    </row>
    <row r="150" spans="1:9" x14ac:dyDescent="0.25">
      <c r="A150">
        <v>412</v>
      </c>
      <c r="B150" t="s">
        <v>59</v>
      </c>
      <c r="C150" t="s">
        <v>246</v>
      </c>
      <c r="D150" t="s">
        <v>252</v>
      </c>
      <c r="E150" t="s">
        <v>520</v>
      </c>
      <c r="F150" t="s">
        <v>9</v>
      </c>
      <c r="G150" t="s">
        <v>257</v>
      </c>
      <c r="H150" t="s">
        <v>255</v>
      </c>
      <c r="I150" s="3">
        <v>35809</v>
      </c>
    </row>
    <row r="151" spans="1:9" x14ac:dyDescent="0.25">
      <c r="A151">
        <v>423</v>
      </c>
      <c r="B151" t="s">
        <v>521</v>
      </c>
      <c r="C151" t="s">
        <v>251</v>
      </c>
      <c r="D151" t="s">
        <v>329</v>
      </c>
      <c r="E151" t="s">
        <v>522</v>
      </c>
      <c r="G151" t="s">
        <v>523</v>
      </c>
      <c r="H151" t="s">
        <v>312</v>
      </c>
      <c r="I151" s="3">
        <v>35977</v>
      </c>
    </row>
    <row r="152" spans="1:9" x14ac:dyDescent="0.25">
      <c r="A152">
        <v>441</v>
      </c>
      <c r="B152" t="s">
        <v>179</v>
      </c>
      <c r="C152" t="s">
        <v>246</v>
      </c>
      <c r="D152" t="s">
        <v>252</v>
      </c>
      <c r="E152" t="s">
        <v>524</v>
      </c>
      <c r="F152" t="s">
        <v>47</v>
      </c>
      <c r="G152" t="s">
        <v>311</v>
      </c>
      <c r="H152" t="s">
        <v>487</v>
      </c>
      <c r="I152" s="3">
        <v>36315</v>
      </c>
    </row>
    <row r="153" spans="1:9" x14ac:dyDescent="0.25">
      <c r="A153">
        <v>444</v>
      </c>
      <c r="B153" t="s">
        <v>162</v>
      </c>
      <c r="C153" t="s">
        <v>246</v>
      </c>
      <c r="D153" t="s">
        <v>252</v>
      </c>
      <c r="E153" t="s">
        <v>525</v>
      </c>
      <c r="F153" t="s">
        <v>47</v>
      </c>
      <c r="H153" t="s">
        <v>249</v>
      </c>
      <c r="I153" s="3">
        <v>36402</v>
      </c>
    </row>
    <row r="154" spans="1:9" x14ac:dyDescent="0.25">
      <c r="A154">
        <v>446</v>
      </c>
      <c r="B154" t="s">
        <v>526</v>
      </c>
      <c r="C154" t="s">
        <v>246</v>
      </c>
      <c r="D154" t="s">
        <v>252</v>
      </c>
      <c r="E154" t="s">
        <v>527</v>
      </c>
      <c r="F154" t="s">
        <v>9</v>
      </c>
      <c r="G154" t="s">
        <v>319</v>
      </c>
      <c r="H154" t="s">
        <v>320</v>
      </c>
      <c r="I154" s="3">
        <v>36465</v>
      </c>
    </row>
    <row r="155" spans="1:9" x14ac:dyDescent="0.25">
      <c r="A155">
        <v>448</v>
      </c>
      <c r="B155" t="s">
        <v>528</v>
      </c>
      <c r="C155" t="s">
        <v>246</v>
      </c>
      <c r="D155" t="s">
        <v>247</v>
      </c>
      <c r="E155" t="s">
        <v>529</v>
      </c>
      <c r="F155" t="s">
        <v>47</v>
      </c>
      <c r="H155" t="s">
        <v>249</v>
      </c>
      <c r="I155" s="3">
        <v>36495</v>
      </c>
    </row>
    <row r="156" spans="1:9" x14ac:dyDescent="0.25">
      <c r="A156">
        <v>451</v>
      </c>
      <c r="B156" t="s">
        <v>93</v>
      </c>
      <c r="C156" t="s">
        <v>246</v>
      </c>
      <c r="D156" t="s">
        <v>252</v>
      </c>
      <c r="E156" t="s">
        <v>530</v>
      </c>
      <c r="F156" t="s">
        <v>9</v>
      </c>
      <c r="G156" t="s">
        <v>262</v>
      </c>
      <c r="H156" t="s">
        <v>263</v>
      </c>
      <c r="I156" s="3">
        <v>36559</v>
      </c>
    </row>
    <row r="157" spans="1:9" x14ac:dyDescent="0.25">
      <c r="A157">
        <v>453</v>
      </c>
      <c r="B157" t="s">
        <v>531</v>
      </c>
      <c r="C157" t="s">
        <v>246</v>
      </c>
      <c r="D157" t="s">
        <v>398</v>
      </c>
      <c r="E157" t="s">
        <v>532</v>
      </c>
      <c r="F157" t="s">
        <v>9</v>
      </c>
      <c r="H157" t="s">
        <v>249</v>
      </c>
      <c r="I157" t="s">
        <v>533</v>
      </c>
    </row>
    <row r="158" spans="1:9" x14ac:dyDescent="0.25">
      <c r="A158">
        <v>457</v>
      </c>
      <c r="B158" t="s">
        <v>72</v>
      </c>
      <c r="C158" t="s">
        <v>246</v>
      </c>
      <c r="D158" t="s">
        <v>252</v>
      </c>
      <c r="E158" t="s">
        <v>534</v>
      </c>
      <c r="F158" t="s">
        <v>9</v>
      </c>
      <c r="G158" t="s">
        <v>262</v>
      </c>
      <c r="H158" t="s">
        <v>263</v>
      </c>
      <c r="I158" s="3">
        <v>36559</v>
      </c>
    </row>
    <row r="159" spans="1:9" x14ac:dyDescent="0.25">
      <c r="A159">
        <v>459</v>
      </c>
      <c r="B159" t="s">
        <v>171</v>
      </c>
      <c r="C159" t="s">
        <v>246</v>
      </c>
      <c r="D159" t="s">
        <v>252</v>
      </c>
      <c r="E159" t="s">
        <v>535</v>
      </c>
      <c r="F159" t="s">
        <v>9</v>
      </c>
      <c r="G159" t="s">
        <v>254</v>
      </c>
      <c r="H159" t="s">
        <v>255</v>
      </c>
      <c r="I159" s="3">
        <v>36559</v>
      </c>
    </row>
    <row r="160" spans="1:9" x14ac:dyDescent="0.25">
      <c r="A160">
        <v>461</v>
      </c>
      <c r="B160" t="s">
        <v>68</v>
      </c>
      <c r="C160" t="s">
        <v>246</v>
      </c>
      <c r="D160" t="s">
        <v>252</v>
      </c>
      <c r="E160" t="s">
        <v>536</v>
      </c>
      <c r="F160" t="s">
        <v>47</v>
      </c>
      <c r="G160" t="s">
        <v>262</v>
      </c>
      <c r="H160" t="s">
        <v>263</v>
      </c>
      <c r="I160" s="3">
        <v>36559</v>
      </c>
    </row>
    <row r="161" spans="1:9" x14ac:dyDescent="0.25">
      <c r="A161">
        <v>467</v>
      </c>
      <c r="B161" t="s">
        <v>537</v>
      </c>
      <c r="C161" t="s">
        <v>246</v>
      </c>
      <c r="D161" t="s">
        <v>398</v>
      </c>
      <c r="E161" t="s">
        <v>538</v>
      </c>
      <c r="F161" t="s">
        <v>9</v>
      </c>
      <c r="H161" t="s">
        <v>249</v>
      </c>
      <c r="I161" s="3">
        <v>36559</v>
      </c>
    </row>
    <row r="162" spans="1:9" x14ac:dyDescent="0.25">
      <c r="A162">
        <v>468</v>
      </c>
      <c r="B162" t="s">
        <v>73</v>
      </c>
      <c r="C162" t="s">
        <v>246</v>
      </c>
      <c r="D162" t="s">
        <v>252</v>
      </c>
      <c r="E162" t="s">
        <v>539</v>
      </c>
      <c r="F162" t="s">
        <v>9</v>
      </c>
      <c r="G162" t="s">
        <v>325</v>
      </c>
      <c r="H162" t="s">
        <v>326</v>
      </c>
      <c r="I162" s="3">
        <v>36565</v>
      </c>
    </row>
    <row r="163" spans="1:9" x14ac:dyDescent="0.25">
      <c r="A163">
        <v>484</v>
      </c>
      <c r="B163" t="s">
        <v>540</v>
      </c>
      <c r="C163" t="s">
        <v>246</v>
      </c>
      <c r="D163" t="s">
        <v>252</v>
      </c>
      <c r="E163" t="s">
        <v>541</v>
      </c>
      <c r="F163" t="s">
        <v>9</v>
      </c>
      <c r="G163" t="s">
        <v>262</v>
      </c>
      <c r="H163" t="s">
        <v>263</v>
      </c>
      <c r="I163" s="3">
        <v>36725</v>
      </c>
    </row>
    <row r="164" spans="1:9" x14ac:dyDescent="0.25">
      <c r="A164">
        <v>486</v>
      </c>
      <c r="B164" t="s">
        <v>213</v>
      </c>
      <c r="C164" t="s">
        <v>246</v>
      </c>
      <c r="D164" t="s">
        <v>252</v>
      </c>
      <c r="E164" t="s">
        <v>542</v>
      </c>
      <c r="F164" t="s">
        <v>9</v>
      </c>
      <c r="G164" t="s">
        <v>278</v>
      </c>
      <c r="H164" t="s">
        <v>279</v>
      </c>
      <c r="I164" s="3">
        <v>36739</v>
      </c>
    </row>
    <row r="165" spans="1:9" x14ac:dyDescent="0.25">
      <c r="A165">
        <v>488</v>
      </c>
      <c r="B165" t="s">
        <v>223</v>
      </c>
      <c r="C165" t="s">
        <v>246</v>
      </c>
      <c r="D165" t="s">
        <v>252</v>
      </c>
      <c r="E165" t="s">
        <v>543</v>
      </c>
      <c r="F165" t="s">
        <v>47</v>
      </c>
      <c r="G165" t="s">
        <v>262</v>
      </c>
      <c r="H165" t="s">
        <v>263</v>
      </c>
      <c r="I165" s="3">
        <v>36739</v>
      </c>
    </row>
    <row r="166" spans="1:9" x14ac:dyDescent="0.25">
      <c r="A166">
        <v>492</v>
      </c>
      <c r="B166" t="s">
        <v>544</v>
      </c>
      <c r="C166" t="s">
        <v>545</v>
      </c>
      <c r="D166" t="s">
        <v>252</v>
      </c>
      <c r="E166" t="s">
        <v>546</v>
      </c>
      <c r="G166" t="s">
        <v>254</v>
      </c>
      <c r="H166" t="s">
        <v>255</v>
      </c>
      <c r="I166" s="3">
        <v>36773</v>
      </c>
    </row>
    <row r="167" spans="1:9" x14ac:dyDescent="0.25">
      <c r="A167">
        <v>499</v>
      </c>
      <c r="B167" t="s">
        <v>547</v>
      </c>
      <c r="C167" t="s">
        <v>246</v>
      </c>
      <c r="D167" t="s">
        <v>252</v>
      </c>
      <c r="E167" t="s">
        <v>548</v>
      </c>
      <c r="F167" t="s">
        <v>47</v>
      </c>
      <c r="G167" t="s">
        <v>262</v>
      </c>
      <c r="H167" t="s">
        <v>279</v>
      </c>
      <c r="I167" s="3">
        <v>36934</v>
      </c>
    </row>
    <row r="168" spans="1:9" x14ac:dyDescent="0.25">
      <c r="A168">
        <v>503</v>
      </c>
      <c r="B168" t="s">
        <v>118</v>
      </c>
      <c r="C168" t="s">
        <v>246</v>
      </c>
      <c r="D168" t="s">
        <v>252</v>
      </c>
      <c r="E168" t="s">
        <v>549</v>
      </c>
      <c r="F168" t="s">
        <v>9</v>
      </c>
      <c r="G168" t="s">
        <v>257</v>
      </c>
      <c r="H168" t="s">
        <v>255</v>
      </c>
      <c r="I168" s="3">
        <v>37043</v>
      </c>
    </row>
    <row r="169" spans="1:9" x14ac:dyDescent="0.25">
      <c r="A169">
        <v>504</v>
      </c>
      <c r="B169" t="s">
        <v>550</v>
      </c>
      <c r="C169" t="s">
        <v>246</v>
      </c>
      <c r="D169" t="s">
        <v>252</v>
      </c>
      <c r="E169" t="s">
        <v>551</v>
      </c>
      <c r="F169" t="s">
        <v>9</v>
      </c>
      <c r="G169" t="s">
        <v>278</v>
      </c>
      <c r="H169" t="s">
        <v>279</v>
      </c>
      <c r="I169" s="3">
        <v>37043</v>
      </c>
    </row>
    <row r="170" spans="1:9" x14ac:dyDescent="0.25">
      <c r="A170">
        <v>506</v>
      </c>
      <c r="B170" t="s">
        <v>101</v>
      </c>
      <c r="C170" t="s">
        <v>246</v>
      </c>
      <c r="D170" t="s">
        <v>252</v>
      </c>
      <c r="E170" t="s">
        <v>552</v>
      </c>
      <c r="F170" t="s">
        <v>9</v>
      </c>
      <c r="G170" t="s">
        <v>297</v>
      </c>
      <c r="H170" t="s">
        <v>255</v>
      </c>
      <c r="I170" s="3">
        <v>37061</v>
      </c>
    </row>
    <row r="171" spans="1:9" x14ac:dyDescent="0.25">
      <c r="A171">
        <v>514</v>
      </c>
      <c r="B171" t="s">
        <v>181</v>
      </c>
      <c r="C171" t="s">
        <v>251</v>
      </c>
      <c r="D171" t="s">
        <v>329</v>
      </c>
      <c r="E171" t="s">
        <v>553</v>
      </c>
      <c r="G171" t="s">
        <v>319</v>
      </c>
      <c r="H171" t="s">
        <v>320</v>
      </c>
      <c r="I171" s="3">
        <v>37195</v>
      </c>
    </row>
    <row r="172" spans="1:9" x14ac:dyDescent="0.25">
      <c r="A172">
        <v>515</v>
      </c>
      <c r="B172" t="s">
        <v>117</v>
      </c>
      <c r="C172" t="s">
        <v>246</v>
      </c>
      <c r="D172" t="s">
        <v>252</v>
      </c>
      <c r="E172" t="s">
        <v>554</v>
      </c>
      <c r="F172" t="s">
        <v>47</v>
      </c>
      <c r="H172" t="s">
        <v>249</v>
      </c>
      <c r="I172" s="3">
        <v>37196</v>
      </c>
    </row>
    <row r="173" spans="1:9" x14ac:dyDescent="0.25">
      <c r="A173">
        <v>519</v>
      </c>
      <c r="B173" t="s">
        <v>137</v>
      </c>
      <c r="C173" t="s">
        <v>246</v>
      </c>
      <c r="D173" t="s">
        <v>252</v>
      </c>
      <c r="E173" t="s">
        <v>555</v>
      </c>
      <c r="F173" t="s">
        <v>9</v>
      </c>
      <c r="G173" t="s">
        <v>254</v>
      </c>
      <c r="H173" t="s">
        <v>255</v>
      </c>
      <c r="I173" s="3">
        <v>37288</v>
      </c>
    </row>
    <row r="174" spans="1:9" x14ac:dyDescent="0.25">
      <c r="A174">
        <v>520</v>
      </c>
      <c r="B174" t="s">
        <v>96</v>
      </c>
      <c r="C174" t="s">
        <v>246</v>
      </c>
      <c r="D174" t="s">
        <v>247</v>
      </c>
      <c r="E174" t="s">
        <v>556</v>
      </c>
      <c r="F174" t="s">
        <v>47</v>
      </c>
      <c r="I174" s="3">
        <v>37347</v>
      </c>
    </row>
    <row r="175" spans="1:9" x14ac:dyDescent="0.25">
      <c r="A175">
        <v>521</v>
      </c>
      <c r="B175" t="s">
        <v>557</v>
      </c>
      <c r="C175" t="s">
        <v>246</v>
      </c>
      <c r="D175" t="s">
        <v>252</v>
      </c>
      <c r="E175" t="s">
        <v>558</v>
      </c>
      <c r="F175" t="s">
        <v>47</v>
      </c>
      <c r="G175" t="s">
        <v>297</v>
      </c>
      <c r="H175" t="s">
        <v>379</v>
      </c>
      <c r="I175" s="3">
        <v>37347</v>
      </c>
    </row>
    <row r="176" spans="1:9" x14ac:dyDescent="0.25">
      <c r="A176">
        <v>527</v>
      </c>
      <c r="B176" t="s">
        <v>185</v>
      </c>
      <c r="C176" t="s">
        <v>246</v>
      </c>
      <c r="D176" t="s">
        <v>252</v>
      </c>
      <c r="E176" t="s">
        <v>559</v>
      </c>
      <c r="F176" t="s">
        <v>47</v>
      </c>
      <c r="G176" t="s">
        <v>254</v>
      </c>
      <c r="H176" t="s">
        <v>255</v>
      </c>
      <c r="I176" s="3">
        <v>37463</v>
      </c>
    </row>
    <row r="177" spans="1:9" x14ac:dyDescent="0.25">
      <c r="A177">
        <v>529</v>
      </c>
      <c r="B177" t="s">
        <v>21</v>
      </c>
      <c r="C177" t="s">
        <v>246</v>
      </c>
      <c r="D177" t="s">
        <v>252</v>
      </c>
      <c r="E177" t="s">
        <v>560</v>
      </c>
      <c r="F177" t="s">
        <v>47</v>
      </c>
      <c r="G177" t="s">
        <v>262</v>
      </c>
      <c r="H177" t="s">
        <v>263</v>
      </c>
      <c r="I177" s="3">
        <v>37502</v>
      </c>
    </row>
    <row r="178" spans="1:9" x14ac:dyDescent="0.25">
      <c r="A178">
        <v>533</v>
      </c>
      <c r="B178" t="s">
        <v>109</v>
      </c>
      <c r="C178" t="s">
        <v>246</v>
      </c>
      <c r="D178" t="s">
        <v>252</v>
      </c>
      <c r="E178" t="s">
        <v>561</v>
      </c>
      <c r="F178" t="s">
        <v>47</v>
      </c>
      <c r="G178" t="s">
        <v>325</v>
      </c>
      <c r="H178" t="s">
        <v>326</v>
      </c>
      <c r="I178" s="3">
        <v>37568</v>
      </c>
    </row>
    <row r="179" spans="1:9" x14ac:dyDescent="0.25">
      <c r="A179">
        <v>535</v>
      </c>
      <c r="B179" t="s">
        <v>194</v>
      </c>
      <c r="C179" t="s">
        <v>545</v>
      </c>
      <c r="D179" t="s">
        <v>252</v>
      </c>
      <c r="E179" t="s">
        <v>562</v>
      </c>
      <c r="G179" t="s">
        <v>311</v>
      </c>
      <c r="H179" t="s">
        <v>487</v>
      </c>
      <c r="I179" s="3">
        <v>37601</v>
      </c>
    </row>
    <row r="180" spans="1:9" x14ac:dyDescent="0.25">
      <c r="A180">
        <v>543</v>
      </c>
      <c r="B180" t="s">
        <v>563</v>
      </c>
      <c r="C180" t="s">
        <v>246</v>
      </c>
      <c r="D180" t="s">
        <v>398</v>
      </c>
      <c r="E180" t="s">
        <v>564</v>
      </c>
      <c r="F180" t="s">
        <v>47</v>
      </c>
      <c r="H180" t="s">
        <v>249</v>
      </c>
      <c r="I180" s="3">
        <v>37812</v>
      </c>
    </row>
    <row r="181" spans="1:9" x14ac:dyDescent="0.25">
      <c r="A181">
        <v>544</v>
      </c>
      <c r="B181" t="s">
        <v>565</v>
      </c>
      <c r="C181" t="s">
        <v>246</v>
      </c>
      <c r="D181" t="s">
        <v>252</v>
      </c>
      <c r="E181" t="s">
        <v>566</v>
      </c>
      <c r="F181" t="s">
        <v>47</v>
      </c>
      <c r="H181" t="s">
        <v>255</v>
      </c>
      <c r="I181" s="3">
        <v>37816</v>
      </c>
    </row>
    <row r="182" spans="1:9" x14ac:dyDescent="0.25">
      <c r="A182">
        <v>545</v>
      </c>
      <c r="B182" t="s">
        <v>153</v>
      </c>
      <c r="C182" t="s">
        <v>246</v>
      </c>
      <c r="D182" t="s">
        <v>252</v>
      </c>
      <c r="E182" t="s">
        <v>567</v>
      </c>
      <c r="F182" t="s">
        <v>9</v>
      </c>
      <c r="G182" t="s">
        <v>262</v>
      </c>
      <c r="H182" t="s">
        <v>263</v>
      </c>
      <c r="I182" s="3">
        <v>37858</v>
      </c>
    </row>
    <row r="183" spans="1:9" x14ac:dyDescent="0.25">
      <c r="A183">
        <v>550</v>
      </c>
      <c r="B183" t="s">
        <v>136</v>
      </c>
      <c r="C183" t="s">
        <v>246</v>
      </c>
      <c r="D183" t="s">
        <v>252</v>
      </c>
      <c r="E183" t="s">
        <v>568</v>
      </c>
      <c r="F183" t="s">
        <v>9</v>
      </c>
      <c r="G183" t="s">
        <v>319</v>
      </c>
      <c r="H183" t="s">
        <v>320</v>
      </c>
      <c r="I183" s="3">
        <v>37985</v>
      </c>
    </row>
    <row r="184" spans="1:9" x14ac:dyDescent="0.25">
      <c r="A184">
        <v>553</v>
      </c>
      <c r="B184" t="s">
        <v>232</v>
      </c>
      <c r="C184" t="s">
        <v>251</v>
      </c>
      <c r="D184" t="s">
        <v>252</v>
      </c>
      <c r="E184" t="s">
        <v>569</v>
      </c>
      <c r="G184" t="s">
        <v>262</v>
      </c>
      <c r="H184" t="s">
        <v>263</v>
      </c>
      <c r="I184" s="3">
        <v>38019</v>
      </c>
    </row>
    <row r="185" spans="1:9" x14ac:dyDescent="0.25">
      <c r="A185">
        <v>565</v>
      </c>
      <c r="B185" t="s">
        <v>142</v>
      </c>
      <c r="C185" t="s">
        <v>246</v>
      </c>
      <c r="D185" t="s">
        <v>252</v>
      </c>
      <c r="E185" t="s">
        <v>570</v>
      </c>
      <c r="F185" t="s">
        <v>9</v>
      </c>
      <c r="G185" t="s">
        <v>262</v>
      </c>
      <c r="H185" t="s">
        <v>263</v>
      </c>
      <c r="I185" s="3">
        <v>38106</v>
      </c>
    </row>
    <row r="186" spans="1:9" x14ac:dyDescent="0.25">
      <c r="A186">
        <v>570</v>
      </c>
      <c r="B186" t="s">
        <v>571</v>
      </c>
      <c r="C186" t="s">
        <v>545</v>
      </c>
      <c r="D186" t="s">
        <v>252</v>
      </c>
      <c r="E186" t="s">
        <v>572</v>
      </c>
      <c r="G186" t="s">
        <v>254</v>
      </c>
      <c r="H186" t="s">
        <v>255</v>
      </c>
      <c r="I186" s="3">
        <v>38131</v>
      </c>
    </row>
    <row r="187" spans="1:9" x14ac:dyDescent="0.25">
      <c r="A187">
        <v>571</v>
      </c>
      <c r="B187" t="s">
        <v>573</v>
      </c>
      <c r="C187" t="s">
        <v>246</v>
      </c>
      <c r="D187" t="s">
        <v>252</v>
      </c>
      <c r="E187" t="s">
        <v>574</v>
      </c>
      <c r="F187" t="s">
        <v>9</v>
      </c>
      <c r="I187" s="3">
        <v>38140</v>
      </c>
    </row>
    <row r="188" spans="1:9" x14ac:dyDescent="0.25">
      <c r="A188">
        <v>577</v>
      </c>
      <c r="B188" t="s">
        <v>80</v>
      </c>
      <c r="C188" t="s">
        <v>251</v>
      </c>
      <c r="D188" t="s">
        <v>252</v>
      </c>
      <c r="E188" t="s">
        <v>575</v>
      </c>
      <c r="G188" t="s">
        <v>311</v>
      </c>
      <c r="H188" t="s">
        <v>312</v>
      </c>
      <c r="I188" s="3">
        <v>38202</v>
      </c>
    </row>
    <row r="189" spans="1:9" x14ac:dyDescent="0.25">
      <c r="A189">
        <v>585</v>
      </c>
      <c r="B189" t="s">
        <v>576</v>
      </c>
      <c r="C189" t="s">
        <v>246</v>
      </c>
      <c r="D189" t="s">
        <v>398</v>
      </c>
      <c r="E189" t="s">
        <v>577</v>
      </c>
      <c r="F189" t="s">
        <v>47</v>
      </c>
      <c r="H189" t="s">
        <v>249</v>
      </c>
      <c r="I189" s="3">
        <v>38439</v>
      </c>
    </row>
    <row r="190" spans="1:9" x14ac:dyDescent="0.25">
      <c r="A190">
        <v>589</v>
      </c>
      <c r="B190" t="s">
        <v>208</v>
      </c>
      <c r="C190" t="s">
        <v>246</v>
      </c>
      <c r="D190" t="s">
        <v>252</v>
      </c>
      <c r="E190" t="s">
        <v>578</v>
      </c>
      <c r="F190" t="s">
        <v>9</v>
      </c>
      <c r="G190" t="s">
        <v>325</v>
      </c>
      <c r="H190" t="s">
        <v>326</v>
      </c>
      <c r="I190" s="3">
        <v>38457</v>
      </c>
    </row>
    <row r="191" spans="1:9" x14ac:dyDescent="0.25">
      <c r="A191">
        <v>590</v>
      </c>
      <c r="B191" t="s">
        <v>579</v>
      </c>
      <c r="C191" t="s">
        <v>251</v>
      </c>
      <c r="D191" t="s">
        <v>329</v>
      </c>
      <c r="E191" t="s">
        <v>580</v>
      </c>
      <c r="G191" t="s">
        <v>278</v>
      </c>
      <c r="H191" t="s">
        <v>279</v>
      </c>
      <c r="I191" s="3">
        <v>38474</v>
      </c>
    </row>
    <row r="192" spans="1:9" x14ac:dyDescent="0.25">
      <c r="A192">
        <v>591</v>
      </c>
      <c r="B192" t="s">
        <v>180</v>
      </c>
      <c r="C192" t="s">
        <v>251</v>
      </c>
      <c r="D192" t="s">
        <v>252</v>
      </c>
      <c r="E192" t="s">
        <v>581</v>
      </c>
      <c r="G192" t="s">
        <v>319</v>
      </c>
      <c r="H192" t="s">
        <v>320</v>
      </c>
      <c r="I192" s="3">
        <v>38495</v>
      </c>
    </row>
    <row r="193" spans="1:9" x14ac:dyDescent="0.25">
      <c r="A193">
        <v>597</v>
      </c>
      <c r="B193" t="s">
        <v>107</v>
      </c>
      <c r="C193" t="s">
        <v>246</v>
      </c>
      <c r="D193" t="s">
        <v>252</v>
      </c>
      <c r="E193" t="s">
        <v>582</v>
      </c>
      <c r="F193" t="s">
        <v>9</v>
      </c>
      <c r="H193" t="s">
        <v>249</v>
      </c>
      <c r="I193" s="3">
        <v>38615</v>
      </c>
    </row>
    <row r="194" spans="1:9" x14ac:dyDescent="0.25">
      <c r="A194">
        <v>601</v>
      </c>
      <c r="B194" t="s">
        <v>583</v>
      </c>
      <c r="C194" t="s">
        <v>246</v>
      </c>
      <c r="D194" t="s">
        <v>252</v>
      </c>
      <c r="E194" t="s">
        <v>584</v>
      </c>
      <c r="F194" t="s">
        <v>47</v>
      </c>
      <c r="G194" t="s">
        <v>262</v>
      </c>
      <c r="H194" t="s">
        <v>263</v>
      </c>
      <c r="I194" s="3">
        <v>38742</v>
      </c>
    </row>
    <row r="195" spans="1:9" x14ac:dyDescent="0.25">
      <c r="A195">
        <v>603</v>
      </c>
      <c r="B195" t="s">
        <v>585</v>
      </c>
      <c r="C195" t="s">
        <v>246</v>
      </c>
      <c r="D195" t="s">
        <v>252</v>
      </c>
      <c r="E195" t="s">
        <v>586</v>
      </c>
      <c r="F195" t="s">
        <v>47</v>
      </c>
      <c r="G195" t="s">
        <v>262</v>
      </c>
      <c r="H195" t="s">
        <v>263</v>
      </c>
      <c r="I195" s="3">
        <v>38793</v>
      </c>
    </row>
    <row r="196" spans="1:9" x14ac:dyDescent="0.25">
      <c r="A196">
        <v>615</v>
      </c>
      <c r="B196" t="s">
        <v>587</v>
      </c>
      <c r="C196" t="s">
        <v>251</v>
      </c>
      <c r="D196" t="s">
        <v>252</v>
      </c>
      <c r="E196" t="s">
        <v>588</v>
      </c>
      <c r="G196" t="s">
        <v>319</v>
      </c>
      <c r="H196" t="s">
        <v>320</v>
      </c>
      <c r="I196" s="3">
        <v>38852</v>
      </c>
    </row>
    <row r="197" spans="1:9" x14ac:dyDescent="0.25">
      <c r="A197">
        <v>616</v>
      </c>
      <c r="B197" t="s">
        <v>589</v>
      </c>
      <c r="C197" t="s">
        <v>251</v>
      </c>
      <c r="D197" t="s">
        <v>252</v>
      </c>
      <c r="E197" t="s">
        <v>590</v>
      </c>
      <c r="G197" t="s">
        <v>278</v>
      </c>
      <c r="H197" t="s">
        <v>279</v>
      </c>
      <c r="I197" s="3">
        <v>38852</v>
      </c>
    </row>
    <row r="198" spans="1:9" x14ac:dyDescent="0.25">
      <c r="A198">
        <v>625</v>
      </c>
      <c r="B198" t="s">
        <v>227</v>
      </c>
      <c r="C198" t="s">
        <v>251</v>
      </c>
      <c r="D198" t="s">
        <v>252</v>
      </c>
      <c r="E198" t="s">
        <v>591</v>
      </c>
      <c r="G198" t="s">
        <v>262</v>
      </c>
      <c r="H198" t="s">
        <v>263</v>
      </c>
      <c r="I198" s="3">
        <v>39038</v>
      </c>
    </row>
    <row r="199" spans="1:9" x14ac:dyDescent="0.25">
      <c r="A199">
        <v>629</v>
      </c>
      <c r="B199" t="s">
        <v>592</v>
      </c>
      <c r="C199" t="s">
        <v>246</v>
      </c>
      <c r="D199" t="s">
        <v>252</v>
      </c>
      <c r="E199" t="s">
        <v>593</v>
      </c>
      <c r="F199" t="s">
        <v>9</v>
      </c>
      <c r="G199" t="s">
        <v>262</v>
      </c>
      <c r="H199" t="s">
        <v>263</v>
      </c>
      <c r="I199" s="3">
        <v>39150</v>
      </c>
    </row>
    <row r="200" spans="1:9" x14ac:dyDescent="0.25">
      <c r="A200">
        <v>632</v>
      </c>
      <c r="B200" t="s">
        <v>37</v>
      </c>
      <c r="C200" t="s">
        <v>251</v>
      </c>
      <c r="D200" t="s">
        <v>252</v>
      </c>
      <c r="E200" t="s">
        <v>594</v>
      </c>
      <c r="G200" t="s">
        <v>262</v>
      </c>
      <c r="H200" t="s">
        <v>263</v>
      </c>
      <c r="I200" s="3">
        <v>39300</v>
      </c>
    </row>
    <row r="201" spans="1:9" x14ac:dyDescent="0.25">
      <c r="A201">
        <v>634</v>
      </c>
      <c r="B201" t="s">
        <v>129</v>
      </c>
      <c r="C201" t="s">
        <v>251</v>
      </c>
      <c r="D201" t="s">
        <v>252</v>
      </c>
      <c r="E201" t="s">
        <v>595</v>
      </c>
      <c r="G201" t="s">
        <v>311</v>
      </c>
      <c r="H201" t="s">
        <v>312</v>
      </c>
      <c r="I201" s="3">
        <v>39405</v>
      </c>
    </row>
    <row r="202" spans="1:9" x14ac:dyDescent="0.25">
      <c r="A202">
        <v>636</v>
      </c>
      <c r="B202" t="s">
        <v>596</v>
      </c>
      <c r="C202" t="s">
        <v>246</v>
      </c>
      <c r="D202" t="s">
        <v>252</v>
      </c>
      <c r="E202" t="s">
        <v>597</v>
      </c>
      <c r="F202" t="s">
        <v>9</v>
      </c>
      <c r="H202" t="s">
        <v>249</v>
      </c>
      <c r="I202" s="3">
        <v>39428</v>
      </c>
    </row>
    <row r="203" spans="1:9" x14ac:dyDescent="0.25">
      <c r="A203">
        <v>637</v>
      </c>
      <c r="B203" t="s">
        <v>134</v>
      </c>
      <c r="C203" t="s">
        <v>246</v>
      </c>
      <c r="D203" t="s">
        <v>252</v>
      </c>
      <c r="E203" t="s">
        <v>598</v>
      </c>
      <c r="F203" t="s">
        <v>9</v>
      </c>
      <c r="G203" t="s">
        <v>262</v>
      </c>
      <c r="H203" t="s">
        <v>263</v>
      </c>
      <c r="I203" s="3">
        <v>39468</v>
      </c>
    </row>
    <row r="204" spans="1:9" x14ac:dyDescent="0.25">
      <c r="A204">
        <v>638</v>
      </c>
      <c r="B204" t="s">
        <v>207</v>
      </c>
      <c r="C204" t="s">
        <v>246</v>
      </c>
      <c r="D204" t="s">
        <v>252</v>
      </c>
      <c r="E204" t="s">
        <v>599</v>
      </c>
      <c r="F204" t="s">
        <v>9</v>
      </c>
      <c r="G204" t="s">
        <v>262</v>
      </c>
      <c r="H204" t="s">
        <v>263</v>
      </c>
      <c r="I204" s="3">
        <v>39511</v>
      </c>
    </row>
    <row r="205" spans="1:9" x14ac:dyDescent="0.25">
      <c r="A205">
        <v>640</v>
      </c>
      <c r="B205" t="s">
        <v>221</v>
      </c>
      <c r="C205" t="s">
        <v>246</v>
      </c>
      <c r="D205" t="s">
        <v>252</v>
      </c>
      <c r="E205" t="s">
        <v>600</v>
      </c>
      <c r="F205" t="s">
        <v>47</v>
      </c>
      <c r="G205" t="s">
        <v>254</v>
      </c>
      <c r="H205" t="s">
        <v>255</v>
      </c>
      <c r="I205" s="3">
        <v>39554</v>
      </c>
    </row>
    <row r="206" spans="1:9" x14ac:dyDescent="0.25">
      <c r="A206">
        <v>645</v>
      </c>
      <c r="B206" t="s">
        <v>91</v>
      </c>
      <c r="C206" t="s">
        <v>246</v>
      </c>
      <c r="D206" t="s">
        <v>252</v>
      </c>
      <c r="E206" t="s">
        <v>601</v>
      </c>
      <c r="F206" t="s">
        <v>9</v>
      </c>
      <c r="G206" t="s">
        <v>262</v>
      </c>
      <c r="H206" t="s">
        <v>263</v>
      </c>
      <c r="I206" s="3">
        <v>39556</v>
      </c>
    </row>
    <row r="207" spans="1:9" x14ac:dyDescent="0.25">
      <c r="A207">
        <v>646</v>
      </c>
      <c r="B207" t="s">
        <v>52</v>
      </c>
      <c r="C207" t="s">
        <v>251</v>
      </c>
      <c r="D207" t="s">
        <v>252</v>
      </c>
      <c r="E207" t="s">
        <v>602</v>
      </c>
      <c r="G207" t="s">
        <v>311</v>
      </c>
      <c r="H207" t="s">
        <v>312</v>
      </c>
      <c r="I207" s="3">
        <v>39562</v>
      </c>
    </row>
    <row r="208" spans="1:9" x14ac:dyDescent="0.25">
      <c r="A208">
        <v>653</v>
      </c>
      <c r="B208" t="s">
        <v>603</v>
      </c>
      <c r="C208" t="s">
        <v>604</v>
      </c>
      <c r="D208" t="s">
        <v>252</v>
      </c>
      <c r="E208" t="s">
        <v>605</v>
      </c>
      <c r="G208" t="s">
        <v>254</v>
      </c>
      <c r="H208" t="s">
        <v>255</v>
      </c>
      <c r="I208" s="3">
        <v>39659</v>
      </c>
    </row>
    <row r="209" spans="1:9" x14ac:dyDescent="0.25">
      <c r="A209">
        <v>658</v>
      </c>
      <c r="B209" t="s">
        <v>88</v>
      </c>
      <c r="C209" t="s">
        <v>251</v>
      </c>
      <c r="D209" t="s">
        <v>252</v>
      </c>
      <c r="E209" t="s">
        <v>606</v>
      </c>
      <c r="G209" t="s">
        <v>257</v>
      </c>
      <c r="H209" t="s">
        <v>255</v>
      </c>
      <c r="I209" s="3">
        <v>39714</v>
      </c>
    </row>
    <row r="210" spans="1:9" x14ac:dyDescent="0.25">
      <c r="A210">
        <v>659</v>
      </c>
      <c r="B210" t="s">
        <v>607</v>
      </c>
      <c r="C210" t="s">
        <v>251</v>
      </c>
      <c r="D210" t="s">
        <v>252</v>
      </c>
      <c r="E210" t="s">
        <v>608</v>
      </c>
      <c r="G210" t="s">
        <v>262</v>
      </c>
      <c r="H210" t="s">
        <v>263</v>
      </c>
      <c r="I210" s="3">
        <v>39721</v>
      </c>
    </row>
    <row r="211" spans="1:9" x14ac:dyDescent="0.25">
      <c r="A211">
        <v>660</v>
      </c>
      <c r="B211" t="s">
        <v>85</v>
      </c>
      <c r="C211" t="s">
        <v>251</v>
      </c>
      <c r="D211" t="s">
        <v>252</v>
      </c>
      <c r="E211" t="s">
        <v>609</v>
      </c>
      <c r="G211" t="s">
        <v>262</v>
      </c>
      <c r="H211" t="s">
        <v>263</v>
      </c>
      <c r="I211" s="3">
        <v>39734</v>
      </c>
    </row>
    <row r="212" spans="1:9" x14ac:dyDescent="0.25">
      <c r="A212">
        <v>662</v>
      </c>
      <c r="B212" t="s">
        <v>233</v>
      </c>
      <c r="C212" t="s">
        <v>251</v>
      </c>
      <c r="D212" t="s">
        <v>252</v>
      </c>
      <c r="E212" t="s">
        <v>610</v>
      </c>
      <c r="G212" t="s">
        <v>319</v>
      </c>
      <c r="H212" t="s">
        <v>320</v>
      </c>
      <c r="I212" s="3">
        <v>39751</v>
      </c>
    </row>
    <row r="213" spans="1:9" x14ac:dyDescent="0.25">
      <c r="A213">
        <v>672</v>
      </c>
      <c r="B213" t="s">
        <v>611</v>
      </c>
      <c r="C213" t="s">
        <v>251</v>
      </c>
      <c r="D213" t="s">
        <v>252</v>
      </c>
      <c r="E213" t="s">
        <v>612</v>
      </c>
      <c r="G213" t="s">
        <v>262</v>
      </c>
      <c r="H213" t="s">
        <v>263</v>
      </c>
      <c r="I213" s="3">
        <v>39989</v>
      </c>
    </row>
    <row r="214" spans="1:9" x14ac:dyDescent="0.25">
      <c r="A214">
        <v>673</v>
      </c>
      <c r="B214" t="s">
        <v>77</v>
      </c>
      <c r="C214" t="s">
        <v>246</v>
      </c>
      <c r="D214" t="s">
        <v>252</v>
      </c>
      <c r="E214" t="s">
        <v>613</v>
      </c>
      <c r="F214" t="s">
        <v>9</v>
      </c>
      <c r="G214" t="s">
        <v>254</v>
      </c>
      <c r="H214" t="s">
        <v>255</v>
      </c>
      <c r="I214" s="3">
        <v>40001</v>
      </c>
    </row>
    <row r="215" spans="1:9" x14ac:dyDescent="0.25">
      <c r="A215">
        <v>680</v>
      </c>
      <c r="B215" t="s">
        <v>614</v>
      </c>
      <c r="C215" t="s">
        <v>251</v>
      </c>
      <c r="D215" t="s">
        <v>252</v>
      </c>
      <c r="E215" t="s">
        <v>615</v>
      </c>
      <c r="G215" t="s">
        <v>262</v>
      </c>
      <c r="H215" t="s">
        <v>263</v>
      </c>
      <c r="I215" s="3">
        <v>40081</v>
      </c>
    </row>
    <row r="216" spans="1:9" x14ac:dyDescent="0.25">
      <c r="A216">
        <v>683</v>
      </c>
      <c r="B216" t="s">
        <v>45</v>
      </c>
      <c r="C216" t="s">
        <v>251</v>
      </c>
      <c r="D216" t="s">
        <v>252</v>
      </c>
      <c r="E216" t="s">
        <v>616</v>
      </c>
      <c r="G216" t="s">
        <v>254</v>
      </c>
      <c r="H216" t="s">
        <v>255</v>
      </c>
      <c r="I216" s="3">
        <v>40095</v>
      </c>
    </row>
    <row r="217" spans="1:9" x14ac:dyDescent="0.25">
      <c r="A217">
        <v>685</v>
      </c>
      <c r="B217" t="s">
        <v>617</v>
      </c>
      <c r="C217" t="s">
        <v>246</v>
      </c>
      <c r="D217" t="s">
        <v>398</v>
      </c>
      <c r="E217" t="s">
        <v>618</v>
      </c>
      <c r="F217" t="s">
        <v>47</v>
      </c>
      <c r="H217" t="s">
        <v>249</v>
      </c>
      <c r="I217" s="3">
        <v>40109</v>
      </c>
    </row>
    <row r="218" spans="1:9" x14ac:dyDescent="0.25">
      <c r="A218">
        <v>686</v>
      </c>
      <c r="B218" t="s">
        <v>619</v>
      </c>
      <c r="C218" t="s">
        <v>251</v>
      </c>
      <c r="D218" t="s">
        <v>252</v>
      </c>
      <c r="E218" t="s">
        <v>620</v>
      </c>
      <c r="F218" t="s">
        <v>47</v>
      </c>
      <c r="G218" t="s">
        <v>319</v>
      </c>
      <c r="H218" t="s">
        <v>320</v>
      </c>
      <c r="I218" s="3">
        <v>40133</v>
      </c>
    </row>
    <row r="219" spans="1:9" x14ac:dyDescent="0.25">
      <c r="A219">
        <v>687</v>
      </c>
      <c r="B219" t="s">
        <v>621</v>
      </c>
      <c r="C219" t="s">
        <v>246</v>
      </c>
      <c r="D219" t="s">
        <v>252</v>
      </c>
      <c r="E219" t="s">
        <v>622</v>
      </c>
      <c r="F219" t="s">
        <v>9</v>
      </c>
      <c r="G219" t="s">
        <v>262</v>
      </c>
      <c r="H219" t="s">
        <v>263</v>
      </c>
      <c r="I219" s="3">
        <v>40214</v>
      </c>
    </row>
    <row r="220" spans="1:9" x14ac:dyDescent="0.25">
      <c r="A220">
        <v>689</v>
      </c>
      <c r="B220" t="s">
        <v>114</v>
      </c>
      <c r="C220" t="s">
        <v>246</v>
      </c>
      <c r="D220" t="s">
        <v>252</v>
      </c>
      <c r="E220" t="s">
        <v>623</v>
      </c>
      <c r="F220" t="s">
        <v>9</v>
      </c>
      <c r="G220" t="s">
        <v>262</v>
      </c>
      <c r="H220" t="s">
        <v>263</v>
      </c>
      <c r="I220" s="3">
        <v>40245</v>
      </c>
    </row>
    <row r="221" spans="1:9" x14ac:dyDescent="0.25">
      <c r="A221">
        <v>697</v>
      </c>
      <c r="B221" t="s">
        <v>624</v>
      </c>
      <c r="C221" t="s">
        <v>625</v>
      </c>
      <c r="D221" t="s">
        <v>252</v>
      </c>
      <c r="E221" t="s">
        <v>626</v>
      </c>
      <c r="G221" t="s">
        <v>262</v>
      </c>
      <c r="H221" t="s">
        <v>263</v>
      </c>
      <c r="I221" s="3">
        <v>40350</v>
      </c>
    </row>
    <row r="222" spans="1:9" x14ac:dyDescent="0.25">
      <c r="A222">
        <v>698</v>
      </c>
      <c r="B222" t="s">
        <v>123</v>
      </c>
      <c r="C222" t="s">
        <v>246</v>
      </c>
      <c r="D222" t="s">
        <v>252</v>
      </c>
      <c r="E222" t="s">
        <v>627</v>
      </c>
      <c r="F222" t="s">
        <v>9</v>
      </c>
      <c r="G222" t="s">
        <v>325</v>
      </c>
      <c r="H222" t="s">
        <v>326</v>
      </c>
      <c r="I222" s="3">
        <v>40420</v>
      </c>
    </row>
    <row r="223" spans="1:9" x14ac:dyDescent="0.25">
      <c r="A223">
        <v>699</v>
      </c>
      <c r="B223" t="s">
        <v>18</v>
      </c>
      <c r="C223" t="s">
        <v>251</v>
      </c>
      <c r="D223" t="s">
        <v>252</v>
      </c>
      <c r="E223" t="s">
        <v>628</v>
      </c>
      <c r="G223" t="s">
        <v>262</v>
      </c>
      <c r="H223" t="s">
        <v>263</v>
      </c>
      <c r="I223" s="3">
        <v>40423</v>
      </c>
    </row>
    <row r="224" spans="1:9" x14ac:dyDescent="0.25">
      <c r="A224">
        <v>700</v>
      </c>
      <c r="B224" t="s">
        <v>629</v>
      </c>
      <c r="C224" t="s">
        <v>545</v>
      </c>
      <c r="D224" t="s">
        <v>252</v>
      </c>
      <c r="E224" t="s">
        <v>630</v>
      </c>
      <c r="G224" t="s">
        <v>472</v>
      </c>
      <c r="H224" t="s">
        <v>312</v>
      </c>
      <c r="I224" s="3">
        <v>40434</v>
      </c>
    </row>
    <row r="225" spans="1:9" x14ac:dyDescent="0.25">
      <c r="A225">
        <v>702</v>
      </c>
      <c r="B225" t="s">
        <v>631</v>
      </c>
      <c r="C225" t="s">
        <v>251</v>
      </c>
      <c r="D225" t="s">
        <v>252</v>
      </c>
      <c r="E225" t="s">
        <v>632</v>
      </c>
      <c r="G225" t="s">
        <v>257</v>
      </c>
      <c r="H225" t="s">
        <v>255</v>
      </c>
      <c r="I225" s="3">
        <v>40452</v>
      </c>
    </row>
    <row r="226" spans="1:9" x14ac:dyDescent="0.25">
      <c r="A226">
        <v>706</v>
      </c>
      <c r="B226" t="s">
        <v>13</v>
      </c>
      <c r="C226" t="s">
        <v>251</v>
      </c>
      <c r="D226" t="s">
        <v>329</v>
      </c>
      <c r="E226" t="s">
        <v>633</v>
      </c>
      <c r="G226" t="s">
        <v>319</v>
      </c>
      <c r="H226" t="s">
        <v>320</v>
      </c>
      <c r="I226" s="3">
        <v>40515</v>
      </c>
    </row>
    <row r="227" spans="1:9" x14ac:dyDescent="0.25">
      <c r="A227">
        <v>708</v>
      </c>
      <c r="B227" t="s">
        <v>634</v>
      </c>
      <c r="C227" t="s">
        <v>246</v>
      </c>
      <c r="D227" t="s">
        <v>252</v>
      </c>
      <c r="E227" t="s">
        <v>635</v>
      </c>
      <c r="F227" t="s">
        <v>9</v>
      </c>
      <c r="G227" t="s">
        <v>325</v>
      </c>
      <c r="H227" t="s">
        <v>326</v>
      </c>
      <c r="I227" s="3">
        <v>40546</v>
      </c>
    </row>
    <row r="228" spans="1:9" x14ac:dyDescent="0.25">
      <c r="A228">
        <v>710</v>
      </c>
      <c r="B228" t="s">
        <v>636</v>
      </c>
      <c r="C228" t="s">
        <v>251</v>
      </c>
      <c r="D228" t="s">
        <v>329</v>
      </c>
      <c r="E228" t="s">
        <v>637</v>
      </c>
      <c r="H228" t="s">
        <v>249</v>
      </c>
      <c r="I228" s="3">
        <v>40512</v>
      </c>
    </row>
    <row r="229" spans="1:9" x14ac:dyDescent="0.25">
      <c r="A229">
        <v>712</v>
      </c>
      <c r="B229" t="s">
        <v>158</v>
      </c>
      <c r="C229" t="s">
        <v>246</v>
      </c>
      <c r="D229" t="s">
        <v>252</v>
      </c>
      <c r="E229" t="s">
        <v>439</v>
      </c>
      <c r="F229" t="s">
        <v>9</v>
      </c>
      <c r="G229" t="s">
        <v>319</v>
      </c>
      <c r="H229" t="s">
        <v>320</v>
      </c>
      <c r="I229" s="3">
        <v>40590</v>
      </c>
    </row>
    <row r="230" spans="1:9" x14ac:dyDescent="0.25">
      <c r="A230">
        <v>714</v>
      </c>
      <c r="B230" t="s">
        <v>638</v>
      </c>
      <c r="C230" t="s">
        <v>545</v>
      </c>
      <c r="D230" t="s">
        <v>252</v>
      </c>
      <c r="E230" t="s">
        <v>639</v>
      </c>
      <c r="G230" t="s">
        <v>254</v>
      </c>
      <c r="H230" t="s">
        <v>255</v>
      </c>
      <c r="I230" s="3">
        <v>40634</v>
      </c>
    </row>
    <row r="231" spans="1:9" x14ac:dyDescent="0.25">
      <c r="A231">
        <v>716</v>
      </c>
      <c r="B231" t="s">
        <v>640</v>
      </c>
      <c r="C231" t="s">
        <v>246</v>
      </c>
      <c r="D231" t="s">
        <v>252</v>
      </c>
      <c r="E231" t="s">
        <v>641</v>
      </c>
      <c r="F231" t="s">
        <v>47</v>
      </c>
      <c r="G231" t="s">
        <v>254</v>
      </c>
      <c r="H231" t="s">
        <v>255</v>
      </c>
      <c r="I231" s="3">
        <v>40651</v>
      </c>
    </row>
    <row r="232" spans="1:9" x14ac:dyDescent="0.25">
      <c r="A232">
        <v>717</v>
      </c>
      <c r="B232" t="s">
        <v>642</v>
      </c>
      <c r="C232" t="s">
        <v>251</v>
      </c>
      <c r="D232" t="s">
        <v>252</v>
      </c>
      <c r="E232" t="s">
        <v>643</v>
      </c>
      <c r="G232" t="s">
        <v>373</v>
      </c>
      <c r="H232" t="s">
        <v>255</v>
      </c>
      <c r="I232" s="3">
        <v>40683</v>
      </c>
    </row>
    <row r="233" spans="1:9" x14ac:dyDescent="0.25">
      <c r="A233">
        <v>718</v>
      </c>
      <c r="B233" t="s">
        <v>644</v>
      </c>
      <c r="C233" t="s">
        <v>246</v>
      </c>
      <c r="D233" t="s">
        <v>398</v>
      </c>
      <c r="E233" t="s">
        <v>645</v>
      </c>
      <c r="F233" t="s">
        <v>47</v>
      </c>
      <c r="H233" t="s">
        <v>249</v>
      </c>
      <c r="I233" s="3">
        <v>40722</v>
      </c>
    </row>
    <row r="234" spans="1:9" x14ac:dyDescent="0.25">
      <c r="A234">
        <v>719</v>
      </c>
      <c r="B234" t="s">
        <v>646</v>
      </c>
      <c r="C234" t="s">
        <v>246</v>
      </c>
      <c r="D234" t="s">
        <v>252</v>
      </c>
      <c r="E234" t="s">
        <v>647</v>
      </c>
      <c r="F234" t="s">
        <v>9</v>
      </c>
      <c r="G234" t="s">
        <v>325</v>
      </c>
      <c r="H234" t="s">
        <v>326</v>
      </c>
      <c r="I234" s="3">
        <v>40745</v>
      </c>
    </row>
    <row r="235" spans="1:9" x14ac:dyDescent="0.25">
      <c r="A235">
        <v>721</v>
      </c>
      <c r="B235" t="s">
        <v>648</v>
      </c>
      <c r="C235" t="s">
        <v>251</v>
      </c>
      <c r="D235" t="s">
        <v>252</v>
      </c>
      <c r="E235" t="s">
        <v>649</v>
      </c>
      <c r="G235" t="s">
        <v>278</v>
      </c>
      <c r="H235" t="s">
        <v>279</v>
      </c>
      <c r="I235" s="3">
        <v>40764</v>
      </c>
    </row>
    <row r="236" spans="1:9" x14ac:dyDescent="0.25">
      <c r="A236">
        <v>722</v>
      </c>
      <c r="B236" t="s">
        <v>184</v>
      </c>
      <c r="C236" t="s">
        <v>545</v>
      </c>
      <c r="D236" t="s">
        <v>252</v>
      </c>
      <c r="E236" t="s">
        <v>650</v>
      </c>
      <c r="G236" t="s">
        <v>254</v>
      </c>
      <c r="H236" t="s">
        <v>255</v>
      </c>
      <c r="I236" s="3">
        <v>40777</v>
      </c>
    </row>
    <row r="237" spans="1:9" x14ac:dyDescent="0.25">
      <c r="A237">
        <v>723</v>
      </c>
      <c r="B237" t="s">
        <v>183</v>
      </c>
      <c r="C237" t="s">
        <v>545</v>
      </c>
      <c r="D237" t="s">
        <v>252</v>
      </c>
      <c r="E237" t="s">
        <v>651</v>
      </c>
      <c r="G237" t="s">
        <v>254</v>
      </c>
      <c r="H237" t="s">
        <v>255</v>
      </c>
      <c r="I237" s="3">
        <v>40772</v>
      </c>
    </row>
    <row r="238" spans="1:9" x14ac:dyDescent="0.25">
      <c r="A238">
        <v>727</v>
      </c>
      <c r="B238" t="s">
        <v>652</v>
      </c>
      <c r="C238" t="s">
        <v>246</v>
      </c>
      <c r="D238" t="s">
        <v>252</v>
      </c>
      <c r="E238" t="s">
        <v>653</v>
      </c>
      <c r="F238" t="s">
        <v>47</v>
      </c>
      <c r="G238" t="s">
        <v>262</v>
      </c>
      <c r="H238" t="s">
        <v>263</v>
      </c>
      <c r="I238" s="3">
        <v>40785</v>
      </c>
    </row>
    <row r="239" spans="1:9" x14ac:dyDescent="0.25">
      <c r="A239">
        <v>728</v>
      </c>
      <c r="B239" t="s">
        <v>654</v>
      </c>
      <c r="C239" t="s">
        <v>251</v>
      </c>
      <c r="D239" t="s">
        <v>252</v>
      </c>
      <c r="E239" t="s">
        <v>655</v>
      </c>
      <c r="G239" t="s">
        <v>311</v>
      </c>
      <c r="H239" t="s">
        <v>312</v>
      </c>
      <c r="I239" s="3">
        <v>40786</v>
      </c>
    </row>
    <row r="240" spans="1:9" x14ac:dyDescent="0.25">
      <c r="A240">
        <v>729</v>
      </c>
      <c r="B240" t="s">
        <v>56</v>
      </c>
      <c r="C240" t="s">
        <v>251</v>
      </c>
      <c r="D240" t="s">
        <v>252</v>
      </c>
      <c r="E240" t="s">
        <v>656</v>
      </c>
      <c r="G240" t="s">
        <v>254</v>
      </c>
      <c r="H240" t="s">
        <v>255</v>
      </c>
      <c r="I240" s="3">
        <v>40787</v>
      </c>
    </row>
    <row r="241" spans="1:9" x14ac:dyDescent="0.25">
      <c r="A241">
        <v>731</v>
      </c>
      <c r="B241" t="s">
        <v>657</v>
      </c>
      <c r="C241" t="s">
        <v>251</v>
      </c>
      <c r="D241" t="s">
        <v>252</v>
      </c>
      <c r="E241" t="s">
        <v>658</v>
      </c>
      <c r="G241" t="s">
        <v>523</v>
      </c>
      <c r="H241" t="s">
        <v>312</v>
      </c>
      <c r="I241" s="3">
        <v>40792</v>
      </c>
    </row>
    <row r="242" spans="1:9" x14ac:dyDescent="0.25">
      <c r="A242">
        <v>733</v>
      </c>
      <c r="B242" t="s">
        <v>659</v>
      </c>
      <c r="C242" t="s">
        <v>660</v>
      </c>
      <c r="D242" t="s">
        <v>661</v>
      </c>
      <c r="E242" t="s">
        <v>662</v>
      </c>
      <c r="H242" t="s">
        <v>249</v>
      </c>
      <c r="I242" s="3">
        <v>40798</v>
      </c>
    </row>
    <row r="243" spans="1:9" x14ac:dyDescent="0.25">
      <c r="A243">
        <v>734</v>
      </c>
      <c r="B243" t="s">
        <v>663</v>
      </c>
      <c r="C243" t="s">
        <v>251</v>
      </c>
      <c r="D243" t="s">
        <v>252</v>
      </c>
      <c r="E243" t="s">
        <v>664</v>
      </c>
      <c r="G243" t="s">
        <v>325</v>
      </c>
      <c r="H243" t="s">
        <v>326</v>
      </c>
      <c r="I243" s="3">
        <v>40835</v>
      </c>
    </row>
    <row r="244" spans="1:9" x14ac:dyDescent="0.25">
      <c r="A244">
        <v>736</v>
      </c>
      <c r="B244" t="s">
        <v>665</v>
      </c>
      <c r="C244" t="s">
        <v>251</v>
      </c>
      <c r="D244" t="s">
        <v>252</v>
      </c>
      <c r="E244" t="s">
        <v>666</v>
      </c>
      <c r="G244" t="s">
        <v>257</v>
      </c>
      <c r="H244" t="s">
        <v>255</v>
      </c>
      <c r="I244" s="3">
        <v>40896</v>
      </c>
    </row>
    <row r="245" spans="1:9" x14ac:dyDescent="0.25">
      <c r="A245">
        <v>737</v>
      </c>
      <c r="B245" t="s">
        <v>216</v>
      </c>
      <c r="C245" t="s">
        <v>251</v>
      </c>
      <c r="D245" t="s">
        <v>252</v>
      </c>
      <c r="E245" t="s">
        <v>667</v>
      </c>
      <c r="G245" t="s">
        <v>262</v>
      </c>
      <c r="H245" t="s">
        <v>263</v>
      </c>
      <c r="I245" s="3">
        <v>40896</v>
      </c>
    </row>
    <row r="246" spans="1:9" x14ac:dyDescent="0.25">
      <c r="A246">
        <v>740</v>
      </c>
      <c r="B246" t="s">
        <v>70</v>
      </c>
      <c r="C246" t="s">
        <v>251</v>
      </c>
      <c r="D246" t="s">
        <v>252</v>
      </c>
      <c r="E246" t="s">
        <v>668</v>
      </c>
      <c r="G246" t="s">
        <v>262</v>
      </c>
      <c r="H246" t="s">
        <v>263</v>
      </c>
      <c r="I246" s="3">
        <v>41011</v>
      </c>
    </row>
    <row r="247" spans="1:9" x14ac:dyDescent="0.25">
      <c r="A247">
        <v>741</v>
      </c>
      <c r="B247" t="s">
        <v>669</v>
      </c>
      <c r="C247" t="s">
        <v>251</v>
      </c>
      <c r="D247" t="s">
        <v>252</v>
      </c>
      <c r="E247" t="s">
        <v>670</v>
      </c>
      <c r="G247" t="s">
        <v>278</v>
      </c>
      <c r="H247" t="s">
        <v>279</v>
      </c>
      <c r="I247" s="3">
        <v>41015</v>
      </c>
    </row>
    <row r="248" spans="1:9" x14ac:dyDescent="0.25">
      <c r="A248">
        <v>743</v>
      </c>
      <c r="B248" t="s">
        <v>190</v>
      </c>
      <c r="C248" t="s">
        <v>625</v>
      </c>
      <c r="D248" t="s">
        <v>252</v>
      </c>
      <c r="E248" t="s">
        <v>671</v>
      </c>
      <c r="G248" t="s">
        <v>278</v>
      </c>
      <c r="H248" t="s">
        <v>279</v>
      </c>
      <c r="I248" s="3">
        <v>41031</v>
      </c>
    </row>
    <row r="249" spans="1:9" x14ac:dyDescent="0.25">
      <c r="A249">
        <v>744</v>
      </c>
      <c r="B249" t="s">
        <v>672</v>
      </c>
      <c r="C249" t="s">
        <v>251</v>
      </c>
      <c r="D249" t="s">
        <v>252</v>
      </c>
      <c r="E249" t="s">
        <v>673</v>
      </c>
      <c r="G249" t="s">
        <v>278</v>
      </c>
      <c r="H249" t="s">
        <v>279</v>
      </c>
      <c r="I249" s="3">
        <v>41046</v>
      </c>
    </row>
    <row r="250" spans="1:9" x14ac:dyDescent="0.25">
      <c r="A250">
        <v>745</v>
      </c>
      <c r="B250" t="s">
        <v>674</v>
      </c>
      <c r="C250" t="s">
        <v>251</v>
      </c>
      <c r="D250" t="s">
        <v>252</v>
      </c>
      <c r="E250" t="s">
        <v>675</v>
      </c>
      <c r="G250" t="s">
        <v>278</v>
      </c>
      <c r="H250" t="s">
        <v>279</v>
      </c>
      <c r="I250" s="3">
        <v>41052</v>
      </c>
    </row>
    <row r="251" spans="1:9" x14ac:dyDescent="0.25">
      <c r="A251">
        <v>747</v>
      </c>
      <c r="B251" t="s">
        <v>676</v>
      </c>
      <c r="C251" t="s">
        <v>251</v>
      </c>
      <c r="D251" t="s">
        <v>252</v>
      </c>
      <c r="E251" t="s">
        <v>677</v>
      </c>
      <c r="G251" t="s">
        <v>278</v>
      </c>
      <c r="H251" t="s">
        <v>279</v>
      </c>
      <c r="I251" s="3">
        <v>41080</v>
      </c>
    </row>
    <row r="252" spans="1:9" x14ac:dyDescent="0.25">
      <c r="A252">
        <v>748</v>
      </c>
      <c r="B252" t="s">
        <v>678</v>
      </c>
      <c r="C252" t="s">
        <v>545</v>
      </c>
      <c r="D252" t="s">
        <v>252</v>
      </c>
      <c r="E252" t="s">
        <v>679</v>
      </c>
      <c r="G252" t="s">
        <v>257</v>
      </c>
      <c r="H252" t="s">
        <v>255</v>
      </c>
      <c r="I252" s="3">
        <v>41155</v>
      </c>
    </row>
    <row r="253" spans="1:9" x14ac:dyDescent="0.25">
      <c r="A253">
        <v>749</v>
      </c>
      <c r="B253" t="s">
        <v>680</v>
      </c>
      <c r="C253" t="s">
        <v>545</v>
      </c>
      <c r="D253" t="s">
        <v>252</v>
      </c>
      <c r="E253" t="s">
        <v>681</v>
      </c>
      <c r="G253" t="s">
        <v>311</v>
      </c>
      <c r="H253" t="s">
        <v>312</v>
      </c>
      <c r="I253" s="3">
        <v>41155</v>
      </c>
    </row>
    <row r="254" spans="1:9" x14ac:dyDescent="0.25">
      <c r="A254">
        <v>752</v>
      </c>
      <c r="B254" t="s">
        <v>682</v>
      </c>
      <c r="C254" t="s">
        <v>251</v>
      </c>
      <c r="D254" t="s">
        <v>252</v>
      </c>
      <c r="E254" t="s">
        <v>683</v>
      </c>
      <c r="G254" t="s">
        <v>311</v>
      </c>
      <c r="H254" t="s">
        <v>312</v>
      </c>
      <c r="I254" s="3">
        <v>41163</v>
      </c>
    </row>
    <row r="255" spans="1:9" x14ac:dyDescent="0.25">
      <c r="A255">
        <v>753</v>
      </c>
      <c r="B255" t="s">
        <v>684</v>
      </c>
      <c r="C255" t="s">
        <v>251</v>
      </c>
      <c r="D255" t="s">
        <v>252</v>
      </c>
      <c r="E255" t="s">
        <v>685</v>
      </c>
      <c r="G255" t="s">
        <v>254</v>
      </c>
      <c r="H255" t="s">
        <v>255</v>
      </c>
      <c r="I255" s="3">
        <v>41199</v>
      </c>
    </row>
    <row r="256" spans="1:9" x14ac:dyDescent="0.25">
      <c r="A256">
        <v>754</v>
      </c>
      <c r="B256" t="s">
        <v>686</v>
      </c>
      <c r="C256" t="s">
        <v>251</v>
      </c>
      <c r="D256" t="s">
        <v>252</v>
      </c>
      <c r="E256" t="s">
        <v>687</v>
      </c>
      <c r="G256" t="s">
        <v>319</v>
      </c>
      <c r="H256" t="s">
        <v>320</v>
      </c>
      <c r="I256" t="s">
        <v>688</v>
      </c>
    </row>
    <row r="257" spans="1:9" x14ac:dyDescent="0.25">
      <c r="A257">
        <v>755</v>
      </c>
      <c r="B257" t="s">
        <v>689</v>
      </c>
      <c r="C257" t="s">
        <v>251</v>
      </c>
      <c r="D257" t="s">
        <v>252</v>
      </c>
      <c r="E257" t="s">
        <v>690</v>
      </c>
      <c r="G257" t="s">
        <v>262</v>
      </c>
      <c r="H257" t="s">
        <v>263</v>
      </c>
      <c r="I257" s="3">
        <v>41205</v>
      </c>
    </row>
    <row r="258" spans="1:9" x14ac:dyDescent="0.25">
      <c r="A258">
        <v>756</v>
      </c>
      <c r="B258" t="s">
        <v>691</v>
      </c>
      <c r="C258" t="s">
        <v>251</v>
      </c>
      <c r="D258" t="s">
        <v>252</v>
      </c>
      <c r="E258" t="s">
        <v>692</v>
      </c>
      <c r="G258" t="s">
        <v>262</v>
      </c>
      <c r="H258" t="s">
        <v>263</v>
      </c>
      <c r="I258" s="3">
        <v>41229</v>
      </c>
    </row>
    <row r="259" spans="1:9" x14ac:dyDescent="0.25">
      <c r="A259">
        <v>757</v>
      </c>
      <c r="B259" t="s">
        <v>8</v>
      </c>
      <c r="C259" t="s">
        <v>246</v>
      </c>
      <c r="D259" t="s">
        <v>252</v>
      </c>
      <c r="E259" t="s">
        <v>693</v>
      </c>
      <c r="F259" t="s">
        <v>9</v>
      </c>
      <c r="H259" t="s">
        <v>249</v>
      </c>
      <c r="I259" s="3">
        <v>41234</v>
      </c>
    </row>
    <row r="260" spans="1:9" x14ac:dyDescent="0.25">
      <c r="A260">
        <v>758</v>
      </c>
      <c r="B260" t="s">
        <v>694</v>
      </c>
      <c r="C260" t="s">
        <v>246</v>
      </c>
      <c r="D260" t="s">
        <v>252</v>
      </c>
      <c r="E260" t="s">
        <v>695</v>
      </c>
      <c r="F260" t="s">
        <v>47</v>
      </c>
      <c r="H260" t="s">
        <v>249</v>
      </c>
      <c r="I260" s="3">
        <v>41243</v>
      </c>
    </row>
    <row r="261" spans="1:9" x14ac:dyDescent="0.25">
      <c r="A261">
        <v>759</v>
      </c>
      <c r="B261" t="s">
        <v>696</v>
      </c>
      <c r="C261" t="s">
        <v>251</v>
      </c>
      <c r="D261" t="s">
        <v>252</v>
      </c>
      <c r="E261" t="s">
        <v>697</v>
      </c>
      <c r="G261" t="s">
        <v>325</v>
      </c>
      <c r="H261" t="s">
        <v>326</v>
      </c>
      <c r="I261" s="3">
        <v>41243</v>
      </c>
    </row>
    <row r="262" spans="1:9" x14ac:dyDescent="0.25">
      <c r="A262">
        <v>760</v>
      </c>
      <c r="B262" t="s">
        <v>698</v>
      </c>
      <c r="C262" t="s">
        <v>246</v>
      </c>
      <c r="D262" t="s">
        <v>252</v>
      </c>
      <c r="E262" t="s">
        <v>699</v>
      </c>
      <c r="F262" t="s">
        <v>9</v>
      </c>
      <c r="G262" t="s">
        <v>319</v>
      </c>
      <c r="H262" t="s">
        <v>320</v>
      </c>
      <c r="I262" s="3">
        <v>41247</v>
      </c>
    </row>
    <row r="263" spans="1:9" x14ac:dyDescent="0.25">
      <c r="A263">
        <v>761</v>
      </c>
      <c r="B263" t="s">
        <v>700</v>
      </c>
      <c r="C263" t="s">
        <v>251</v>
      </c>
      <c r="D263" t="s">
        <v>252</v>
      </c>
      <c r="E263" t="s">
        <v>701</v>
      </c>
      <c r="G263" t="s">
        <v>257</v>
      </c>
      <c r="H263" t="s">
        <v>255</v>
      </c>
      <c r="I263" s="3">
        <v>41250</v>
      </c>
    </row>
    <row r="264" spans="1:9" x14ac:dyDescent="0.25">
      <c r="A264">
        <v>762</v>
      </c>
      <c r="B264" t="s">
        <v>702</v>
      </c>
      <c r="C264" t="s">
        <v>251</v>
      </c>
      <c r="D264" t="s">
        <v>329</v>
      </c>
      <c r="E264" t="s">
        <v>703</v>
      </c>
      <c r="G264" t="s">
        <v>325</v>
      </c>
      <c r="H264" t="s">
        <v>326</v>
      </c>
      <c r="I264" s="3">
        <v>41263</v>
      </c>
    </row>
    <row r="265" spans="1:9" x14ac:dyDescent="0.25">
      <c r="A265">
        <v>763</v>
      </c>
      <c r="B265" t="s">
        <v>704</v>
      </c>
      <c r="C265" t="s">
        <v>246</v>
      </c>
      <c r="D265" t="s">
        <v>252</v>
      </c>
      <c r="E265" t="s">
        <v>705</v>
      </c>
      <c r="F265" t="s">
        <v>9</v>
      </c>
      <c r="G265" t="s">
        <v>325</v>
      </c>
      <c r="H265" t="s">
        <v>326</v>
      </c>
      <c r="I265" s="3">
        <v>41283</v>
      </c>
    </row>
    <row r="266" spans="1:9" x14ac:dyDescent="0.25">
      <c r="A266">
        <v>764</v>
      </c>
      <c r="B266" t="s">
        <v>706</v>
      </c>
      <c r="C266" t="s">
        <v>545</v>
      </c>
      <c r="D266" t="s">
        <v>252</v>
      </c>
      <c r="E266" t="s">
        <v>707</v>
      </c>
      <c r="G266" t="s">
        <v>373</v>
      </c>
      <c r="H266" t="s">
        <v>255</v>
      </c>
      <c r="I266" s="3">
        <v>41298</v>
      </c>
    </row>
    <row r="267" spans="1:9" x14ac:dyDescent="0.25">
      <c r="A267">
        <v>765</v>
      </c>
      <c r="B267" t="s">
        <v>111</v>
      </c>
      <c r="C267" t="s">
        <v>251</v>
      </c>
      <c r="D267" t="s">
        <v>252</v>
      </c>
      <c r="E267" t="s">
        <v>708</v>
      </c>
      <c r="G267" t="s">
        <v>262</v>
      </c>
      <c r="H267" t="s">
        <v>263</v>
      </c>
      <c r="I267" s="3">
        <v>41306</v>
      </c>
    </row>
    <row r="268" spans="1:9" x14ac:dyDescent="0.25">
      <c r="A268">
        <v>766</v>
      </c>
      <c r="B268" t="s">
        <v>709</v>
      </c>
      <c r="C268" t="s">
        <v>246</v>
      </c>
      <c r="D268" t="s">
        <v>252</v>
      </c>
      <c r="E268" t="s">
        <v>710</v>
      </c>
      <c r="F268" t="s">
        <v>9</v>
      </c>
      <c r="H268" t="s">
        <v>249</v>
      </c>
      <c r="I268" s="3">
        <v>41334</v>
      </c>
    </row>
    <row r="269" spans="1:9" x14ac:dyDescent="0.25">
      <c r="A269">
        <v>767</v>
      </c>
      <c r="B269" t="s">
        <v>711</v>
      </c>
      <c r="C269" t="s">
        <v>251</v>
      </c>
      <c r="D269" t="s">
        <v>252</v>
      </c>
      <c r="E269" t="s">
        <v>712</v>
      </c>
      <c r="G269" t="s">
        <v>262</v>
      </c>
      <c r="H269" t="s">
        <v>263</v>
      </c>
      <c r="I269" s="3">
        <v>41334</v>
      </c>
    </row>
    <row r="270" spans="1:9" x14ac:dyDescent="0.25">
      <c r="A270">
        <v>768</v>
      </c>
      <c r="B270" t="s">
        <v>713</v>
      </c>
      <c r="C270" t="s">
        <v>251</v>
      </c>
      <c r="D270" t="s">
        <v>252</v>
      </c>
      <c r="E270" t="s">
        <v>714</v>
      </c>
      <c r="G270" t="s">
        <v>257</v>
      </c>
      <c r="H270" t="s">
        <v>255</v>
      </c>
      <c r="I270" s="3">
        <v>41334</v>
      </c>
    </row>
    <row r="271" spans="1:9" x14ac:dyDescent="0.25">
      <c r="A271">
        <v>769</v>
      </c>
      <c r="B271" t="s">
        <v>715</v>
      </c>
      <c r="C271" t="s">
        <v>660</v>
      </c>
      <c r="D271" t="s">
        <v>661</v>
      </c>
      <c r="E271" t="s">
        <v>716</v>
      </c>
      <c r="H271" t="s">
        <v>249</v>
      </c>
      <c r="I271" s="3">
        <v>41340</v>
      </c>
    </row>
    <row r="272" spans="1:9" x14ac:dyDescent="0.25">
      <c r="A272">
        <v>770</v>
      </c>
      <c r="B272" t="s">
        <v>66</v>
      </c>
      <c r="C272" t="s">
        <v>246</v>
      </c>
      <c r="D272" t="s">
        <v>252</v>
      </c>
      <c r="E272" t="s">
        <v>717</v>
      </c>
      <c r="F272" t="s">
        <v>47</v>
      </c>
      <c r="G272" t="s">
        <v>325</v>
      </c>
      <c r="H272" t="s">
        <v>326</v>
      </c>
      <c r="I272" s="3">
        <v>41365</v>
      </c>
    </row>
    <row r="273" spans="1:9" x14ac:dyDescent="0.25">
      <c r="A273">
        <v>771</v>
      </c>
      <c r="B273" t="s">
        <v>718</v>
      </c>
      <c r="C273" t="s">
        <v>246</v>
      </c>
      <c r="D273" t="s">
        <v>252</v>
      </c>
      <c r="E273" t="s">
        <v>719</v>
      </c>
      <c r="F273" t="s">
        <v>47</v>
      </c>
      <c r="H273" t="s">
        <v>249</v>
      </c>
      <c r="I273" s="3">
        <v>41388</v>
      </c>
    </row>
    <row r="274" spans="1:9" x14ac:dyDescent="0.25">
      <c r="A274">
        <v>772</v>
      </c>
      <c r="B274" t="s">
        <v>720</v>
      </c>
      <c r="C274" t="s">
        <v>246</v>
      </c>
      <c r="D274" t="s">
        <v>252</v>
      </c>
      <c r="E274" t="s">
        <v>721</v>
      </c>
      <c r="F274" t="s">
        <v>47</v>
      </c>
      <c r="H274" t="s">
        <v>249</v>
      </c>
      <c r="I274" s="3">
        <v>41400</v>
      </c>
    </row>
    <row r="275" spans="1:9" x14ac:dyDescent="0.25">
      <c r="A275">
        <v>773</v>
      </c>
      <c r="B275" t="s">
        <v>722</v>
      </c>
      <c r="C275" t="s">
        <v>251</v>
      </c>
      <c r="D275" t="s">
        <v>252</v>
      </c>
      <c r="E275" t="s">
        <v>723</v>
      </c>
      <c r="G275" t="s">
        <v>262</v>
      </c>
      <c r="H275" t="s">
        <v>263</v>
      </c>
      <c r="I275" s="3">
        <v>41408</v>
      </c>
    </row>
    <row r="276" spans="1:9" x14ac:dyDescent="0.25">
      <c r="A276">
        <v>774</v>
      </c>
      <c r="B276" t="s">
        <v>724</v>
      </c>
      <c r="C276" t="s">
        <v>246</v>
      </c>
      <c r="D276" t="s">
        <v>252</v>
      </c>
      <c r="E276" t="s">
        <v>725</v>
      </c>
      <c r="F276" t="s">
        <v>9</v>
      </c>
      <c r="G276" t="s">
        <v>278</v>
      </c>
      <c r="H276" t="s">
        <v>320</v>
      </c>
      <c r="I276" s="3">
        <v>41423</v>
      </c>
    </row>
    <row r="277" spans="1:9" x14ac:dyDescent="0.25">
      <c r="A277">
        <v>775</v>
      </c>
      <c r="B277" t="s">
        <v>726</v>
      </c>
      <c r="C277" t="s">
        <v>251</v>
      </c>
      <c r="D277" t="s">
        <v>252</v>
      </c>
      <c r="E277" t="s">
        <v>727</v>
      </c>
      <c r="G277" t="s">
        <v>325</v>
      </c>
      <c r="H277" t="s">
        <v>326</v>
      </c>
      <c r="I277" s="3">
        <v>41456</v>
      </c>
    </row>
    <row r="278" spans="1:9" x14ac:dyDescent="0.25">
      <c r="A278">
        <v>776</v>
      </c>
      <c r="B278" t="s">
        <v>728</v>
      </c>
      <c r="C278" t="s">
        <v>625</v>
      </c>
      <c r="D278" t="s">
        <v>252</v>
      </c>
      <c r="E278" t="s">
        <v>729</v>
      </c>
      <c r="H278" t="s">
        <v>249</v>
      </c>
      <c r="I278" s="3">
        <v>41443</v>
      </c>
    </row>
    <row r="279" spans="1:9" x14ac:dyDescent="0.25">
      <c r="A279">
        <v>777</v>
      </c>
      <c r="B279" t="s">
        <v>730</v>
      </c>
      <c r="C279" t="s">
        <v>251</v>
      </c>
      <c r="D279" t="s">
        <v>252</v>
      </c>
      <c r="E279" t="s">
        <v>731</v>
      </c>
      <c r="G279" t="s">
        <v>325</v>
      </c>
      <c r="H279" t="s">
        <v>326</v>
      </c>
      <c r="I279" s="3">
        <v>41467</v>
      </c>
    </row>
    <row r="280" spans="1:9" x14ac:dyDescent="0.25">
      <c r="A280">
        <v>778</v>
      </c>
      <c r="B280" t="s">
        <v>150</v>
      </c>
      <c r="C280" t="s">
        <v>246</v>
      </c>
      <c r="D280" t="s">
        <v>252</v>
      </c>
      <c r="E280" t="s">
        <v>732</v>
      </c>
      <c r="F280" t="s">
        <v>9</v>
      </c>
      <c r="H280" t="s">
        <v>249</v>
      </c>
      <c r="I280" s="3">
        <v>41493</v>
      </c>
    </row>
    <row r="281" spans="1:9" x14ac:dyDescent="0.25">
      <c r="A281">
        <v>779</v>
      </c>
      <c r="B281" t="s">
        <v>187</v>
      </c>
      <c r="C281" t="s">
        <v>246</v>
      </c>
      <c r="D281" t="s">
        <v>252</v>
      </c>
      <c r="E281" t="s">
        <v>733</v>
      </c>
      <c r="F281" t="s">
        <v>9</v>
      </c>
      <c r="G281" t="s">
        <v>254</v>
      </c>
      <c r="H281" t="s">
        <v>255</v>
      </c>
      <c r="I281" s="3">
        <v>41519</v>
      </c>
    </row>
    <row r="282" spans="1:9" x14ac:dyDescent="0.25">
      <c r="A282">
        <v>780</v>
      </c>
      <c r="B282" t="s">
        <v>33</v>
      </c>
      <c r="C282" t="s">
        <v>246</v>
      </c>
      <c r="D282" t="s">
        <v>252</v>
      </c>
      <c r="E282" t="s">
        <v>734</v>
      </c>
      <c r="F282" t="s">
        <v>9</v>
      </c>
      <c r="G282" t="s">
        <v>735</v>
      </c>
      <c r="H282" t="s">
        <v>432</v>
      </c>
      <c r="I282" s="3">
        <v>41519</v>
      </c>
    </row>
    <row r="283" spans="1:9" x14ac:dyDescent="0.25">
      <c r="A283">
        <v>781</v>
      </c>
      <c r="B283" t="s">
        <v>151</v>
      </c>
      <c r="C283" t="s">
        <v>246</v>
      </c>
      <c r="D283" t="s">
        <v>252</v>
      </c>
      <c r="E283" t="s">
        <v>736</v>
      </c>
      <c r="F283" t="s">
        <v>9</v>
      </c>
      <c r="I283" s="3">
        <v>41519</v>
      </c>
    </row>
    <row r="284" spans="1:9" x14ac:dyDescent="0.25">
      <c r="A284">
        <v>782</v>
      </c>
      <c r="B284" t="s">
        <v>24</v>
      </c>
      <c r="C284" t="s">
        <v>246</v>
      </c>
      <c r="D284" t="s">
        <v>252</v>
      </c>
      <c r="E284" t="s">
        <v>737</v>
      </c>
      <c r="F284" t="s">
        <v>9</v>
      </c>
      <c r="G284" t="s">
        <v>319</v>
      </c>
      <c r="H284" t="s">
        <v>320</v>
      </c>
      <c r="I284" s="3">
        <v>41519</v>
      </c>
    </row>
    <row r="285" spans="1:9" x14ac:dyDescent="0.25">
      <c r="A285">
        <v>783</v>
      </c>
      <c r="B285" t="s">
        <v>738</v>
      </c>
      <c r="C285" t="s">
        <v>251</v>
      </c>
      <c r="D285" t="s">
        <v>252</v>
      </c>
      <c r="E285" t="s">
        <v>739</v>
      </c>
      <c r="G285" t="s">
        <v>278</v>
      </c>
      <c r="H285" t="s">
        <v>279</v>
      </c>
      <c r="I285" s="3">
        <v>41529</v>
      </c>
    </row>
    <row r="286" spans="1:9" x14ac:dyDescent="0.25">
      <c r="A286">
        <v>784</v>
      </c>
      <c r="B286" t="s">
        <v>740</v>
      </c>
      <c r="C286" t="s">
        <v>251</v>
      </c>
      <c r="D286" t="s">
        <v>252</v>
      </c>
      <c r="E286" t="s">
        <v>741</v>
      </c>
      <c r="G286" t="s">
        <v>325</v>
      </c>
      <c r="H286" t="s">
        <v>326</v>
      </c>
      <c r="I286" s="3">
        <v>41579</v>
      </c>
    </row>
    <row r="287" spans="1:9" x14ac:dyDescent="0.25">
      <c r="A287">
        <v>788</v>
      </c>
      <c r="B287" t="s">
        <v>125</v>
      </c>
      <c r="C287" t="s">
        <v>246</v>
      </c>
      <c r="D287" t="s">
        <v>252</v>
      </c>
      <c r="E287" t="s">
        <v>742</v>
      </c>
      <c r="F287" t="s">
        <v>9</v>
      </c>
      <c r="G287" t="s">
        <v>325</v>
      </c>
      <c r="H287" t="s">
        <v>326</v>
      </c>
      <c r="I287" s="3">
        <v>41915</v>
      </c>
    </row>
    <row r="288" spans="1:9" x14ac:dyDescent="0.25">
      <c r="A288">
        <v>793</v>
      </c>
      <c r="B288" t="s">
        <v>743</v>
      </c>
      <c r="C288" t="s">
        <v>246</v>
      </c>
      <c r="D288" t="s">
        <v>252</v>
      </c>
      <c r="E288" t="s">
        <v>742</v>
      </c>
      <c r="F288" t="s">
        <v>9</v>
      </c>
      <c r="G288" t="s">
        <v>325</v>
      </c>
      <c r="H288" t="s">
        <v>326</v>
      </c>
      <c r="I288" s="3">
        <v>41785</v>
      </c>
    </row>
    <row r="289" spans="1:10" x14ac:dyDescent="0.25">
      <c r="A289">
        <v>808</v>
      </c>
      <c r="B289" t="s">
        <v>744</v>
      </c>
      <c r="C289" t="s">
        <v>251</v>
      </c>
      <c r="D289" t="s">
        <v>252</v>
      </c>
      <c r="E289">
        <v>99920794600</v>
      </c>
      <c r="G289" t="s">
        <v>262</v>
      </c>
      <c r="H289" t="s">
        <v>263</v>
      </c>
      <c r="I289" s="3">
        <v>41904</v>
      </c>
    </row>
    <row r="290" spans="1:10" x14ac:dyDescent="0.25">
      <c r="A290">
        <v>813</v>
      </c>
      <c r="B290" t="s">
        <v>745</v>
      </c>
      <c r="C290" t="s">
        <v>246</v>
      </c>
      <c r="D290" t="s">
        <v>252</v>
      </c>
      <c r="E290">
        <v>89675070110</v>
      </c>
      <c r="F290" t="s">
        <v>9</v>
      </c>
      <c r="G290" t="s">
        <v>325</v>
      </c>
      <c r="H290" t="s">
        <v>326</v>
      </c>
      <c r="I290" s="3">
        <v>41915</v>
      </c>
    </row>
    <row r="291" spans="1:10" x14ac:dyDescent="0.25">
      <c r="A291">
        <v>814</v>
      </c>
      <c r="B291" t="s">
        <v>746</v>
      </c>
      <c r="C291" t="s">
        <v>246</v>
      </c>
      <c r="D291" t="s">
        <v>252</v>
      </c>
      <c r="E291" t="s">
        <v>747</v>
      </c>
      <c r="F291" t="s">
        <v>47</v>
      </c>
      <c r="H291" t="s">
        <v>379</v>
      </c>
      <c r="I291" s="3">
        <v>41921</v>
      </c>
    </row>
    <row r="292" spans="1:10" x14ac:dyDescent="0.25">
      <c r="A292">
        <v>815</v>
      </c>
      <c r="B292" t="s">
        <v>748</v>
      </c>
      <c r="I292" s="3"/>
    </row>
    <row r="293" spans="1:10" x14ac:dyDescent="0.25">
      <c r="A293">
        <v>825</v>
      </c>
      <c r="B293" t="s">
        <v>10</v>
      </c>
      <c r="C293" t="s">
        <v>246</v>
      </c>
      <c r="D293" t="s">
        <v>252</v>
      </c>
      <c r="E293" t="s">
        <v>749</v>
      </c>
      <c r="F293" t="s">
        <v>9</v>
      </c>
      <c r="G293" t="s">
        <v>262</v>
      </c>
      <c r="H293" t="s">
        <v>263</v>
      </c>
      <c r="I293" s="3">
        <v>42073</v>
      </c>
    </row>
    <row r="294" spans="1:10" x14ac:dyDescent="0.25">
      <c r="A294">
        <v>831</v>
      </c>
      <c r="B294" t="s">
        <v>110</v>
      </c>
      <c r="C294" t="s">
        <v>246</v>
      </c>
      <c r="D294" t="s">
        <v>252</v>
      </c>
      <c r="E294" t="s">
        <v>750</v>
      </c>
      <c r="F294" t="s">
        <v>9</v>
      </c>
      <c r="I294" s="3">
        <v>42186</v>
      </c>
    </row>
    <row r="295" spans="1:10" ht="15.75" x14ac:dyDescent="0.25">
      <c r="A295">
        <v>842</v>
      </c>
      <c r="B295" s="4" t="s">
        <v>751</v>
      </c>
      <c r="C295" t="s">
        <v>752</v>
      </c>
      <c r="D295" t="s">
        <v>252</v>
      </c>
      <c r="E295" t="s">
        <v>753</v>
      </c>
      <c r="F295" t="s">
        <v>47</v>
      </c>
      <c r="I295" s="3">
        <v>42332</v>
      </c>
    </row>
    <row r="296" spans="1:10" ht="15.75" x14ac:dyDescent="0.25">
      <c r="A296">
        <v>837</v>
      </c>
      <c r="B296" s="4" t="s">
        <v>96</v>
      </c>
      <c r="C296" t="s">
        <v>545</v>
      </c>
      <c r="D296" t="s">
        <v>252</v>
      </c>
      <c r="E296" t="s">
        <v>556</v>
      </c>
      <c r="G296" t="s">
        <v>754</v>
      </c>
      <c r="H296" t="s">
        <v>755</v>
      </c>
      <c r="I296" s="3">
        <v>42248</v>
      </c>
    </row>
    <row r="297" spans="1:10" ht="15.75" x14ac:dyDescent="0.25">
      <c r="A297">
        <v>845</v>
      </c>
      <c r="B297" s="4" t="s">
        <v>180</v>
      </c>
      <c r="C297" t="s">
        <v>246</v>
      </c>
      <c r="D297" t="s">
        <v>252</v>
      </c>
      <c r="F297" t="s">
        <v>9</v>
      </c>
      <c r="G297" t="s">
        <v>319</v>
      </c>
      <c r="H297" t="s">
        <v>320</v>
      </c>
      <c r="I297" s="3">
        <v>42339</v>
      </c>
    </row>
    <row r="298" spans="1:10" ht="15.75" x14ac:dyDescent="0.25">
      <c r="A298">
        <v>862</v>
      </c>
      <c r="B298" s="4" t="s">
        <v>756</v>
      </c>
      <c r="C298" t="s">
        <v>251</v>
      </c>
      <c r="D298" t="s">
        <v>252</v>
      </c>
      <c r="E298" t="s">
        <v>757</v>
      </c>
      <c r="H298" t="s">
        <v>487</v>
      </c>
      <c r="I298" s="3">
        <v>42627</v>
      </c>
    </row>
    <row r="299" spans="1:10" x14ac:dyDescent="0.25">
      <c r="A299" s="5">
        <v>3000</v>
      </c>
      <c r="B299" t="s">
        <v>358</v>
      </c>
      <c r="D299" t="s">
        <v>758</v>
      </c>
      <c r="E299" t="s">
        <v>359</v>
      </c>
      <c r="I299" s="3">
        <v>34226</v>
      </c>
      <c r="J299" t="s">
        <v>759</v>
      </c>
    </row>
    <row r="300" spans="1:10" x14ac:dyDescent="0.25">
      <c r="A300" s="5">
        <v>3008</v>
      </c>
      <c r="B300" t="s">
        <v>760</v>
      </c>
      <c r="D300" t="s">
        <v>758</v>
      </c>
      <c r="E300" t="s">
        <v>761</v>
      </c>
      <c r="I300" s="3">
        <v>34964</v>
      </c>
      <c r="J300" t="s">
        <v>762</v>
      </c>
    </row>
    <row r="301" spans="1:10" x14ac:dyDescent="0.25">
      <c r="A301" s="5">
        <v>3014</v>
      </c>
      <c r="B301" t="s">
        <v>763</v>
      </c>
      <c r="D301" t="s">
        <v>758</v>
      </c>
      <c r="E301" t="s">
        <v>764</v>
      </c>
      <c r="I301" s="3">
        <v>39245</v>
      </c>
      <c r="J301" t="s">
        <v>765</v>
      </c>
    </row>
    <row r="302" spans="1:10" x14ac:dyDescent="0.25">
      <c r="A302" s="5">
        <v>3016</v>
      </c>
      <c r="B302" t="s">
        <v>766</v>
      </c>
      <c r="D302" t="s">
        <v>758</v>
      </c>
      <c r="E302" t="s">
        <v>767</v>
      </c>
      <c r="I302" s="3">
        <v>39245</v>
      </c>
      <c r="J302" t="s">
        <v>765</v>
      </c>
    </row>
    <row r="303" spans="1:10" x14ac:dyDescent="0.25">
      <c r="A303" s="5">
        <v>331</v>
      </c>
      <c r="B303" t="s">
        <v>768</v>
      </c>
      <c r="D303" t="s">
        <v>758</v>
      </c>
      <c r="E303" t="s">
        <v>769</v>
      </c>
      <c r="I303" s="3">
        <v>42667</v>
      </c>
      <c r="J303" t="s">
        <v>770</v>
      </c>
    </row>
    <row r="304" spans="1:10" x14ac:dyDescent="0.25">
      <c r="A304" s="5">
        <v>330</v>
      </c>
      <c r="B304" t="s">
        <v>771</v>
      </c>
      <c r="D304" t="s">
        <v>758</v>
      </c>
      <c r="E304" t="s">
        <v>772</v>
      </c>
      <c r="J304" t="s">
        <v>770</v>
      </c>
    </row>
    <row r="305" spans="1:9" x14ac:dyDescent="0.25">
      <c r="A305">
        <v>520</v>
      </c>
      <c r="B305" t="s">
        <v>96</v>
      </c>
      <c r="C305" t="s">
        <v>246</v>
      </c>
      <c r="D305" t="s">
        <v>247</v>
      </c>
      <c r="F305" t="s">
        <v>47</v>
      </c>
      <c r="G305" t="s">
        <v>773</v>
      </c>
      <c r="H305" t="s">
        <v>755</v>
      </c>
      <c r="I305" s="3">
        <v>37347</v>
      </c>
    </row>
  </sheetData>
  <pageMargins left="0.511811024" right="0.511811024" top="0.78740157499999996" bottom="0.78740157499999996" header="0.31496062000000002" footer="0.3149606200000000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B190" sqref="B190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Lotação CJF</vt:lpstr>
      <vt:lpstr>CJ'S</vt:lpstr>
      <vt:lpstr>Planilha4</vt:lpstr>
      <vt:lpstr>Planilha2</vt:lpstr>
      <vt:lpstr>Planilha3</vt:lpstr>
      <vt:lpstr>'CJ''S'!Area_de_impressao</vt:lpstr>
      <vt:lpstr>'Lotação CJF'!Area_de_impressao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Imavanda Bezerra de Sousa</dc:creator>
  <cp:lastModifiedBy>Débora da Silva Matos</cp:lastModifiedBy>
  <cp:lastPrinted>2022-05-20T19:39:35Z</cp:lastPrinted>
  <dcterms:created xsi:type="dcterms:W3CDTF">2017-11-30T19:27:59Z</dcterms:created>
  <dcterms:modified xsi:type="dcterms:W3CDTF">2022-09-28T18:52:47Z</dcterms:modified>
</cp:coreProperties>
</file>