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W:\SUMAG\SESEGE\TERMOS DE REFERÊNCIA\CAPACHOS e PALLET\"/>
    </mc:Choice>
  </mc:AlternateContent>
  <xr:revisionPtr revIDLastSave="0" documentId="13_ncr:1_{7BD141D9-012B-44C9-AC11-B703DE7616DF}" xr6:coauthVersionLast="47" xr6:coauthVersionMax="47" xr10:uidLastSave="{00000000-0000-0000-0000-000000000000}"/>
  <bookViews>
    <workbookView xWindow="3210" yWindow="420" windowWidth="18330" windowHeight="14790" activeTab="2" xr2:uid="{00000000-000D-0000-FFFF-FFFF00000000}"/>
  </bookViews>
  <sheets>
    <sheet name="LOTE 01 - CAPACHOS" sheetId="1" r:id="rId1"/>
    <sheet name="LOTE 02 - CAPACHOS PERSONALIZAD" sheetId="4" r:id="rId2"/>
    <sheet name="ITEM 31 - PALLET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3" l="1"/>
  <c r="H35" i="1"/>
  <c r="H34" i="1"/>
  <c r="H33" i="1"/>
  <c r="F35" i="1"/>
  <c r="F34" i="1"/>
  <c r="F33" i="1"/>
  <c r="G36" i="1"/>
  <c r="H6" i="3" l="1"/>
  <c r="I9" i="4"/>
  <c r="G30" i="1"/>
  <c r="H25" i="1"/>
  <c r="H26" i="1"/>
  <c r="H27" i="1"/>
  <c r="H28" i="1"/>
  <c r="H29" i="1"/>
  <c r="H15" i="1"/>
  <c r="H16" i="1"/>
  <c r="H17" i="1"/>
  <c r="H18" i="1"/>
  <c r="H19" i="1"/>
  <c r="H20" i="1"/>
  <c r="H21" i="1"/>
  <c r="H22" i="1"/>
  <c r="H23" i="1"/>
  <c r="H24" i="1"/>
  <c r="H14" i="1"/>
  <c r="H7" i="1"/>
  <c r="H8" i="1"/>
  <c r="H9" i="1"/>
  <c r="H10" i="1"/>
  <c r="H11" i="1"/>
  <c r="G12" i="1"/>
  <c r="H6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14" i="1"/>
  <c r="F7" i="1"/>
  <c r="F8" i="1"/>
  <c r="F9" i="1"/>
  <c r="F10" i="1"/>
  <c r="F11" i="1"/>
  <c r="F6" i="1"/>
  <c r="H36" i="1" l="1"/>
  <c r="G31" i="1"/>
  <c r="H30" i="1"/>
  <c r="H12" i="1"/>
  <c r="H31" i="1" l="1"/>
  <c r="H37" i="1" s="1"/>
  <c r="G37" i="1"/>
  <c r="F36" i="1"/>
  <c r="J5" i="4" l="1"/>
  <c r="J6" i="4"/>
  <c r="J7" i="4"/>
  <c r="J8" i="4"/>
  <c r="J4" i="4"/>
  <c r="H5" i="4"/>
  <c r="H6" i="4"/>
  <c r="H7" i="4"/>
  <c r="H8" i="4"/>
  <c r="H4" i="4"/>
  <c r="J9" i="4" l="1"/>
  <c r="F30" i="1"/>
  <c r="F12" i="1"/>
  <c r="F31" i="1" l="1"/>
  <c r="F37" i="1" s="1"/>
</calcChain>
</file>

<file path=xl/sharedStrings.xml><?xml version="1.0" encoding="utf-8"?>
<sst xmlns="http://schemas.openxmlformats.org/spreadsheetml/2006/main" count="80" uniqueCount="63">
  <si>
    <t>ESPECIFICAÇÕES TÉCNICAS</t>
  </si>
  <si>
    <t>ITEM</t>
  </si>
  <si>
    <t>LOCAL</t>
  </si>
  <si>
    <t>COMP.</t>
  </si>
  <si>
    <t>LARG.</t>
  </si>
  <si>
    <t>ÁREA (M²)</t>
  </si>
  <si>
    <t>Entrada para o prédio partindo da garagem (Principal).</t>
  </si>
  <si>
    <t>Entrada para o prédio partindo da garagem (Privativo).</t>
  </si>
  <si>
    <t>Manutenção</t>
  </si>
  <si>
    <t>Carga e descarga</t>
  </si>
  <si>
    <t>Patrimônio e Almoxarifado</t>
  </si>
  <si>
    <t>Entrada para hall privativo partindo da subestação</t>
  </si>
  <si>
    <t>Total Subsolo</t>
  </si>
  <si>
    <t>Área externa junto a entrada do hall principal dos elevadores</t>
  </si>
  <si>
    <t>Área externa junto a entrada do privativo</t>
  </si>
  <si>
    <t>Guarita principal - entrada</t>
  </si>
  <si>
    <t>Guarita principal - catracas</t>
  </si>
  <si>
    <t>Guarita principal - lateral</t>
  </si>
  <si>
    <t>Área externa SAI - I</t>
  </si>
  <si>
    <t>Área externa SAI - II</t>
  </si>
  <si>
    <t>Área externa junto à entrada do prédio do auditório (Portas)</t>
  </si>
  <si>
    <t>Acesso à lanchonete</t>
  </si>
  <si>
    <t>Entrada de pedestre - Ponte JK</t>
  </si>
  <si>
    <t>Entrada de pedestre - hall segurança/protocolo</t>
  </si>
  <si>
    <t>Área externa Brigada</t>
  </si>
  <si>
    <t>Área externa Caixa</t>
  </si>
  <si>
    <t>Área externa segurança</t>
  </si>
  <si>
    <t>Área externa protocolo -I</t>
  </si>
  <si>
    <t>Área externa protocolo - II</t>
  </si>
  <si>
    <t>Total Térreo</t>
  </si>
  <si>
    <t>Total geral</t>
  </si>
  <si>
    <t>Capacho novo e sem uso, superfície abrasiva que impede a sujeira de entrar nos ambientes, composição de aproximadamente 80% de material reciclável, em polipropileno e poliéster, base de borracha antiderrapante, borda de borracha tipo rampa de aproximadamente 3cm de largura, espessura entre 7 e 10mm, peso aproximado de 6kg/m², cor cinza, absorção mínima de 5,0 l/m².
Medidas conforme abaixo.
Marca de referência King Clean e/ou equivalente.</t>
  </si>
  <si>
    <t>Pallet estrado plástico 2,5x25x50 azul
a. Dimensões do Piso (LxCxA): 50 x 25 x 2,5 cm
b. Peso do estrado (kg): 0,400 Kg
c. Peças por (m²): 8 pçs (m²)
d. Carga estática: 3 t/m²
e. Temperaturas negativas: até -5Cº (reciclado)
f. Cor: azul
g. Fabricados: em polipropileno – PP e/ou polietileno de alta densidade – PEAD em módulos;
h. Normatizados: atendem as normas da ANVISA – Agência Nacional de Vigilância Sanitária.
i. atendem as normas da ANVISA – Agência Nacional de Vigilância Sanitária.
j. Aplicações: variados tipos de pisos;
k. Função: quando existe a necessidade de proteger seres vivos contra a umidade, frio, e variadas situações adversas. mantendo a higiene do local, isolando e evitando a proliferação de fungos, bactérias e micro-organismos.
l. Indicados: Para vestiários, banheiros, chuveiros, saunas, lavanderias, academias, clubes, escolas, colégios e creches.
m. Marca de referência: ABELT, SNM Plásticos ou similar</t>
  </si>
  <si>
    <t>Vestiários</t>
  </si>
  <si>
    <t>QUANT.
CJF</t>
  </si>
  <si>
    <t>QUANT.
SJGO</t>
  </si>
  <si>
    <t>Área externa - Edifício-Sede/Anexo e Gama Dias</t>
  </si>
  <si>
    <t>Subsolo do Edifício-Sede e Gama Dias</t>
  </si>
  <si>
    <t>Edifício-Sede/Anexo e Gama Dias - Seção Judiciária de Goiás</t>
  </si>
  <si>
    <t>Subsolo - CJF</t>
  </si>
  <si>
    <t>Pavimento Térreo - CJF</t>
  </si>
  <si>
    <t>Descrição detalhada</t>
  </si>
  <si>
    <t>Imagem Modelo</t>
  </si>
  <si>
    <t>Área interna - Edifício-Sede</t>
  </si>
  <si>
    <r>
      <t>Tapete de vinil para ambiente interno/externo onde há trânsito de público, vulcanizado, sem borda rebaixada, leve, resistente, lavável, anti- chama, antiderrapante e aderente ao piso, altura aproximada de 10 mm, fundo na cor grafite e personalizado com a logomarca da Justiça Federal centralizada, conforme layouts nos</t>
    </r>
    <r>
      <rPr>
        <b/>
        <sz val="11"/>
        <rFont val="Calibri"/>
        <family val="2"/>
        <scheme val="minor"/>
      </rPr>
      <t xml:space="preserve"> Anexos 01 e 02. </t>
    </r>
    <r>
      <rPr>
        <sz val="11"/>
        <rFont val="Calibri"/>
        <family val="2"/>
        <scheme val="minor"/>
      </rPr>
      <t>Metragem: 1,17 x 1,2m total do tapete e 40 x 45cm da personalização e recortes de 5 x 24 cm nas laterais esquerda e direita.</t>
    </r>
  </si>
  <si>
    <r>
      <t>Tapete de vinil para ambiente interno/externo onde há trânsito de público, vulcanizado, sem borda rebaixada, leve, resistente, lavável, anti- chama, antiderrapante e aderente ao piso, altura aproximada de 10 mm, fundo na cor grafite e personalizado com a logomarca da Justiça Federal centralizada, conforme layouts nos</t>
    </r>
    <r>
      <rPr>
        <b/>
        <sz val="11"/>
        <rFont val="Calibri"/>
        <family val="2"/>
        <scheme val="minor"/>
      </rPr>
      <t xml:space="preserve"> Anexos 03, 04 e 05.</t>
    </r>
    <r>
      <rPr>
        <sz val="11"/>
        <rFont val="Calibri"/>
        <family val="2"/>
        <scheme val="minor"/>
      </rPr>
      <t xml:space="preserve"> As medidas são aproximadas e devem ser conferidas pela empresa, há recorte para encaixe da porta de elevador. Metragem: 1,37 x 1,57m total do tapete e 35 x 41cm da personalização e recortes de 9 x 26 cm e 9 x 33 cm (obs: os lados dos recortes não são os mesmos para os 3 tapetes).</t>
    </r>
  </si>
  <si>
    <t>Área externa - Edifício Anexo e Gama Dias</t>
  </si>
  <si>
    <r>
      <t xml:space="preserve">Tapete de vinil para ambiente interno/externo onde há trânsito de público, vulcanizado, sem borda rebaixada, leve, resistente, lavável, anti- chama, antiderrapante e aderente ao piso, altura aproximada de 10 mm, fundo na cor grafite e personalizado com a logomarca da Justiça Federal centralizada, conforme layouts nos </t>
    </r>
    <r>
      <rPr>
        <b/>
        <sz val="11"/>
        <rFont val="Calibri"/>
        <family val="2"/>
        <scheme val="minor"/>
      </rPr>
      <t xml:space="preserve">Anexos 06 e 08. </t>
    </r>
    <r>
      <rPr>
        <sz val="11"/>
        <rFont val="Calibri"/>
        <family val="2"/>
        <scheme val="minor"/>
      </rPr>
      <t>Metragem: 2,38 x 0,80m total do tapete e 47 x 50cm da personalização.</t>
    </r>
  </si>
  <si>
    <t>Área externa - Edifício-Sede</t>
  </si>
  <si>
    <r>
      <t xml:space="preserve">Tapete de vinil para ambiente interno/externo onde há trânsito de público, vulcanizado, sem borda rebaixada, leve, resistente, lavável, anti- chama, antiderrapante e aderente ao piso, altura aproximada de 10 mm, fundo na cor grafite e personalizado com a logomarca da Justiça Federal centralizada, conforme layout no </t>
    </r>
    <r>
      <rPr>
        <b/>
        <sz val="11"/>
        <rFont val="Calibri"/>
        <family val="2"/>
        <scheme val="minor"/>
      </rPr>
      <t xml:space="preserve">Anexo 07. </t>
    </r>
    <r>
      <rPr>
        <sz val="11"/>
        <rFont val="Calibri"/>
        <family val="2"/>
        <scheme val="minor"/>
      </rPr>
      <t>Metragem: 1,34 x 0,80 m do tapete e 41 x 35 cm da personalização.</t>
    </r>
  </si>
  <si>
    <t>Área interna - Edifício Gama Dias</t>
  </si>
  <si>
    <r>
      <t xml:space="preserve">Tapete de vinil para ambiente interno/externo onde há trânsito de público, vulcanizado, sem borda rebaixada, leve, resistente, lavável, anti- chama, antiderrapante e aderente ao piso, altura aproximada de 10 mm, fundo na cor grafite e personalizado com a logomarca da Justiça Federal centralizada, conforme layout no </t>
    </r>
    <r>
      <rPr>
        <b/>
        <sz val="11"/>
        <rFont val="Calibri"/>
        <family val="2"/>
        <scheme val="minor"/>
      </rPr>
      <t xml:space="preserve">Anexo 09. </t>
    </r>
    <r>
      <rPr>
        <sz val="11"/>
        <rFont val="Calibri"/>
        <family val="2"/>
        <scheme val="minor"/>
      </rPr>
      <t>Metragem: 1,02 x 1,22m total do tapete e 35 x 41cm da personalização.</t>
    </r>
  </si>
  <si>
    <t>LOTE 03 - PALLETS</t>
  </si>
  <si>
    <t>LOTE 02 - CAPACHOS PERSONALIZADOS SJGO</t>
  </si>
  <si>
    <t>LOTE 01 - CAPACHOS</t>
  </si>
  <si>
    <t xml:space="preserve">Total </t>
  </si>
  <si>
    <t>VALOR UNITÁRIO R$</t>
  </si>
  <si>
    <t>VALOR TOTAL R$</t>
  </si>
  <si>
    <t>Total SJGO</t>
  </si>
  <si>
    <t>VALOR
UNITÁRIO R$</t>
  </si>
  <si>
    <t>VALOR 
TOTAL R$</t>
  </si>
  <si>
    <t>VALOR
UNITÁRIO</t>
  </si>
  <si>
    <t>VALOR
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</si>
</sst>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[$R$-416]\ #,##0.00;\-[$R$-416]\ 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44" fontId="0" fillId="0" borderId="0" xfId="1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5" fillId="0" borderId="0" xfId="0" applyFont="1"/>
    <xf numFmtId="164" fontId="6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/>
    <xf numFmtId="0" fontId="0" fillId="0" borderId="0" xfId="0" applyBorder="1"/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8" fontId="4" fillId="0" borderId="5" xfId="0" applyNumberFormat="1" applyFont="1" applyBorder="1" applyAlignment="1">
      <alignment horizontal="center" vertical="center" wrapText="1"/>
    </xf>
    <xf numFmtId="8" fontId="0" fillId="0" borderId="1" xfId="0" applyNumberForma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1085850</xdr:colOff>
      <xdr:row>3</xdr:row>
      <xdr:rowOff>57150</xdr:rowOff>
    </xdr:from>
    <xdr:to>
      <xdr:col>3</xdr:col>
      <xdr:colOff>2679678</xdr:colOff>
      <xdr:row>3</xdr:row>
      <xdr:rowOff>1663236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95CDBCA8-C4FD-4478-81F5-79C691791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rcRect r="796" b="4543"/>
        <a:stretch>
          <a:fillRect/>
        </a:stretch>
      </xdr:blipFill>
      <xdr:spPr bwMode="auto">
        <a:xfrm>
          <a:off x="9201150" y="847725"/>
          <a:ext cx="1593828" cy="1606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1028700</xdr:colOff>
      <xdr:row>4</xdr:row>
      <xdr:rowOff>57150</xdr:rowOff>
    </xdr:from>
    <xdr:to>
      <xdr:col>3</xdr:col>
      <xdr:colOff>2871797</xdr:colOff>
      <xdr:row>4</xdr:row>
      <xdr:rowOff>2071885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FC89D9B9-6FBE-425F-8F45-10FE3802311B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44000" y="2562225"/>
          <a:ext cx="1843097" cy="201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561975</xdr:colOff>
      <xdr:row>5</xdr:row>
      <xdr:rowOff>133350</xdr:rowOff>
    </xdr:from>
    <xdr:to>
      <xdr:col>3</xdr:col>
      <xdr:colOff>3371850</xdr:colOff>
      <xdr:row>5</xdr:row>
      <xdr:rowOff>1510940</xdr:rowOff>
    </xdr:to>
    <xdr:pic>
      <xdr:nvPicPr>
        <xdr:cNvPr id="9" name="Imagem 8" descr="C:\Users\go2136es\Downloads\aaaa.png">
          <a:extLst>
            <a:ext uri="{FF2B5EF4-FFF2-40B4-BE49-F238E27FC236}">
              <a16:creationId xmlns:a16="http://schemas.microsoft.com/office/drawing/2014/main" id="{E1B40F11-CB13-4F4A-ABE9-7A80830291D3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677275" y="4733925"/>
          <a:ext cx="2809875" cy="137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1000125</xdr:colOff>
      <xdr:row>6</xdr:row>
      <xdr:rowOff>114300</xdr:rowOff>
    </xdr:from>
    <xdr:to>
      <xdr:col>3</xdr:col>
      <xdr:colOff>3000571</xdr:colOff>
      <xdr:row>6</xdr:row>
      <xdr:rowOff>1398548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74BE4DAF-19D0-481C-962C-B99741A1EA78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115425" y="6238875"/>
          <a:ext cx="2000446" cy="1284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7</xdr:row>
      <xdr:rowOff>76200</xdr:rowOff>
    </xdr:from>
    <xdr:to>
      <xdr:col>3</xdr:col>
      <xdr:colOff>2522464</xdr:colOff>
      <xdr:row>7</xdr:row>
      <xdr:rowOff>1382835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12B12B58-BBCC-4CE7-A4CE-D8CB805E9AAC}"/>
            </a:ext>
          </a:extLst>
        </xdr:cNvPr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429750" y="7534275"/>
          <a:ext cx="1208014" cy="130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"/>
  <sheetViews>
    <sheetView topLeftCell="A7" workbookViewId="0">
      <selection activeCell="H36" sqref="H36"/>
    </sheetView>
  </sheetViews>
  <sheetFormatPr defaultRowHeight="15" x14ac:dyDescent="0.25"/>
  <cols>
    <col min="2" max="2" width="56.28515625" bestFit="1" customWidth="1"/>
    <col min="6" max="6" width="11" customWidth="1"/>
    <col min="7" max="7" width="13.5703125" customWidth="1"/>
    <col min="8" max="8" width="12.7109375" style="17" bestFit="1" customWidth="1"/>
    <col min="11" max="11" width="9.140625" customWidth="1"/>
    <col min="12" max="12" width="13.7109375" customWidth="1"/>
  </cols>
  <sheetData>
    <row r="1" spans="1:12" ht="16.5" customHeight="1" x14ac:dyDescent="0.25">
      <c r="A1" s="22" t="s">
        <v>54</v>
      </c>
      <c r="B1" s="23"/>
      <c r="C1" s="23"/>
      <c r="D1" s="23"/>
      <c r="E1" s="23"/>
      <c r="F1" s="23"/>
      <c r="G1" s="23"/>
      <c r="H1" s="24"/>
    </row>
    <row r="2" spans="1:12" ht="15.75" customHeight="1" x14ac:dyDescent="0.25">
      <c r="A2" s="25" t="s">
        <v>0</v>
      </c>
      <c r="B2" s="26"/>
      <c r="C2" s="26"/>
      <c r="D2" s="26"/>
      <c r="E2" s="26"/>
      <c r="F2" s="26"/>
      <c r="G2" s="26"/>
      <c r="H2" s="27"/>
    </row>
    <row r="3" spans="1:12" ht="129" customHeight="1" x14ac:dyDescent="0.25">
      <c r="A3" s="28" t="s">
        <v>31</v>
      </c>
      <c r="B3" s="29"/>
      <c r="C3" s="29"/>
      <c r="D3" s="29"/>
      <c r="E3" s="29"/>
      <c r="F3" s="29"/>
      <c r="G3" s="29"/>
      <c r="H3" s="30"/>
    </row>
    <row r="4" spans="1:12" ht="30" x14ac:dyDescent="0.25">
      <c r="A4" s="6" t="s">
        <v>1</v>
      </c>
      <c r="B4" s="6" t="s">
        <v>2</v>
      </c>
      <c r="C4" s="7" t="s">
        <v>34</v>
      </c>
      <c r="D4" s="6" t="s">
        <v>3</v>
      </c>
      <c r="E4" s="6" t="s">
        <v>4</v>
      </c>
      <c r="F4" s="6" t="s">
        <v>5</v>
      </c>
      <c r="G4" s="7" t="s">
        <v>59</v>
      </c>
      <c r="H4" s="7" t="s">
        <v>60</v>
      </c>
    </row>
    <row r="5" spans="1:12" x14ac:dyDescent="0.25">
      <c r="A5" s="32" t="s">
        <v>39</v>
      </c>
      <c r="B5" s="32"/>
      <c r="C5" s="32"/>
      <c r="D5" s="32"/>
      <c r="E5" s="32"/>
      <c r="F5" s="32"/>
      <c r="G5" s="32"/>
      <c r="H5" s="32"/>
    </row>
    <row r="6" spans="1:12" x14ac:dyDescent="0.25">
      <c r="A6" s="3">
        <v>1</v>
      </c>
      <c r="B6" s="3" t="s">
        <v>6</v>
      </c>
      <c r="C6" s="3">
        <v>2</v>
      </c>
      <c r="D6" s="3">
        <v>3.05</v>
      </c>
      <c r="E6" s="3">
        <v>1.25</v>
      </c>
      <c r="F6" s="3">
        <f>(D6*E6)</f>
        <v>3.8125</v>
      </c>
      <c r="G6" s="16">
        <v>1923.39</v>
      </c>
      <c r="H6" s="16">
        <f>G6*C6</f>
        <v>3846.78</v>
      </c>
      <c r="L6" s="5"/>
    </row>
    <row r="7" spans="1:12" x14ac:dyDescent="0.25">
      <c r="A7" s="3">
        <v>2</v>
      </c>
      <c r="B7" s="3" t="s">
        <v>7</v>
      </c>
      <c r="C7" s="3">
        <v>2</v>
      </c>
      <c r="D7" s="3">
        <v>2</v>
      </c>
      <c r="E7" s="3">
        <v>1.25</v>
      </c>
      <c r="F7" s="3">
        <f t="shared" ref="F7:F11" si="0">(D7*E7)</f>
        <v>2.5</v>
      </c>
      <c r="G7" s="16">
        <v>1261.24</v>
      </c>
      <c r="H7" s="16">
        <f t="shared" ref="H7:H11" si="1">G7*C7</f>
        <v>2522.48</v>
      </c>
    </row>
    <row r="8" spans="1:12" x14ac:dyDescent="0.25">
      <c r="A8" s="3">
        <v>3</v>
      </c>
      <c r="B8" s="3" t="s">
        <v>8</v>
      </c>
      <c r="C8" s="3">
        <v>2</v>
      </c>
      <c r="D8" s="3">
        <v>1.8</v>
      </c>
      <c r="E8" s="3">
        <v>0.95</v>
      </c>
      <c r="F8" s="3">
        <f t="shared" si="0"/>
        <v>1.71</v>
      </c>
      <c r="G8" s="16">
        <v>862.68</v>
      </c>
      <c r="H8" s="16">
        <f t="shared" si="1"/>
        <v>1725.36</v>
      </c>
    </row>
    <row r="9" spans="1:12" x14ac:dyDescent="0.25">
      <c r="A9" s="3">
        <v>4</v>
      </c>
      <c r="B9" s="3" t="s">
        <v>9</v>
      </c>
      <c r="C9" s="3">
        <v>2</v>
      </c>
      <c r="D9" s="3">
        <v>1.8</v>
      </c>
      <c r="E9" s="3">
        <v>0.95</v>
      </c>
      <c r="F9" s="3">
        <f t="shared" si="0"/>
        <v>1.71</v>
      </c>
      <c r="G9" s="16">
        <v>862.68</v>
      </c>
      <c r="H9" s="16">
        <f t="shared" si="1"/>
        <v>1725.36</v>
      </c>
    </row>
    <row r="10" spans="1:12" x14ac:dyDescent="0.25">
      <c r="A10" s="3">
        <v>5</v>
      </c>
      <c r="B10" s="3" t="s">
        <v>10</v>
      </c>
      <c r="C10" s="3">
        <v>2</v>
      </c>
      <c r="D10" s="3">
        <v>1.8</v>
      </c>
      <c r="E10" s="3">
        <v>0.95</v>
      </c>
      <c r="F10" s="3">
        <f t="shared" si="0"/>
        <v>1.71</v>
      </c>
      <c r="G10" s="16">
        <v>862.68</v>
      </c>
      <c r="H10" s="16">
        <f t="shared" si="1"/>
        <v>1725.36</v>
      </c>
    </row>
    <row r="11" spans="1:12" x14ac:dyDescent="0.25">
      <c r="A11" s="3">
        <v>6</v>
      </c>
      <c r="B11" s="3" t="s">
        <v>11</v>
      </c>
      <c r="C11" s="3">
        <v>2</v>
      </c>
      <c r="D11" s="3">
        <v>1.95</v>
      </c>
      <c r="E11" s="3">
        <v>1.25</v>
      </c>
      <c r="F11" s="3">
        <f t="shared" si="0"/>
        <v>2.4375</v>
      </c>
      <c r="G11" s="16">
        <v>1229.71</v>
      </c>
      <c r="H11" s="16">
        <f t="shared" si="1"/>
        <v>2459.42</v>
      </c>
    </row>
    <row r="12" spans="1:12" x14ac:dyDescent="0.25">
      <c r="A12" s="31" t="s">
        <v>12</v>
      </c>
      <c r="B12" s="31"/>
      <c r="C12" s="31"/>
      <c r="D12" s="31"/>
      <c r="E12" s="31"/>
      <c r="F12" s="3">
        <f>SUM(F6:F11)</f>
        <v>13.880000000000003</v>
      </c>
      <c r="G12" s="16">
        <f>SUM(G6:G11)</f>
        <v>7002.38</v>
      </c>
      <c r="H12" s="16">
        <f>SUM(H6:H11)</f>
        <v>14004.76</v>
      </c>
    </row>
    <row r="13" spans="1:12" x14ac:dyDescent="0.25">
      <c r="A13" s="32" t="s">
        <v>40</v>
      </c>
      <c r="B13" s="32"/>
      <c r="C13" s="32"/>
      <c r="D13" s="32"/>
      <c r="E13" s="32"/>
      <c r="F13" s="32"/>
      <c r="G13" s="32"/>
      <c r="H13" s="32"/>
    </row>
    <row r="14" spans="1:12" x14ac:dyDescent="0.25">
      <c r="A14" s="3">
        <v>7</v>
      </c>
      <c r="B14" s="3" t="s">
        <v>13</v>
      </c>
      <c r="C14" s="3">
        <v>2</v>
      </c>
      <c r="D14" s="3">
        <v>2.15</v>
      </c>
      <c r="E14" s="3">
        <v>1.25</v>
      </c>
      <c r="F14" s="3">
        <f>(D14*E14)</f>
        <v>2.6875</v>
      </c>
      <c r="G14" s="16">
        <v>1017</v>
      </c>
      <c r="H14" s="16">
        <f>G14*C14</f>
        <v>2034</v>
      </c>
    </row>
    <row r="15" spans="1:12" x14ac:dyDescent="0.25">
      <c r="A15" s="3">
        <v>8</v>
      </c>
      <c r="B15" s="3" t="s">
        <v>14</v>
      </c>
      <c r="C15" s="3">
        <v>2</v>
      </c>
      <c r="D15" s="3">
        <v>1.85</v>
      </c>
      <c r="E15" s="3">
        <v>1.25</v>
      </c>
      <c r="F15" s="3">
        <f t="shared" ref="F15:F29" si="2">(D15*E15)</f>
        <v>2.3125</v>
      </c>
      <c r="G15" s="16">
        <v>1393.79</v>
      </c>
      <c r="H15" s="16">
        <f t="shared" ref="H15:H29" si="3">G15*C15</f>
        <v>2787.58</v>
      </c>
    </row>
    <row r="16" spans="1:12" x14ac:dyDescent="0.25">
      <c r="A16" s="3">
        <v>9</v>
      </c>
      <c r="B16" s="3" t="s">
        <v>15</v>
      </c>
      <c r="C16" s="3">
        <v>2</v>
      </c>
      <c r="D16" s="3">
        <v>2.29</v>
      </c>
      <c r="E16" s="3">
        <v>0.95</v>
      </c>
      <c r="F16" s="3">
        <f t="shared" si="2"/>
        <v>2.1755</v>
      </c>
      <c r="G16" s="16">
        <v>1311.21</v>
      </c>
      <c r="H16" s="16">
        <f t="shared" si="3"/>
        <v>2622.42</v>
      </c>
    </row>
    <row r="17" spans="1:8" x14ac:dyDescent="0.25">
      <c r="A17" s="3">
        <v>10</v>
      </c>
      <c r="B17" s="3" t="s">
        <v>16</v>
      </c>
      <c r="C17" s="3">
        <v>2</v>
      </c>
      <c r="D17" s="3">
        <v>2.29</v>
      </c>
      <c r="E17" s="3">
        <v>0.95</v>
      </c>
      <c r="F17" s="3">
        <f t="shared" si="2"/>
        <v>2.1755</v>
      </c>
      <c r="G17" s="16">
        <v>1311.21</v>
      </c>
      <c r="H17" s="16">
        <f t="shared" si="3"/>
        <v>2622.42</v>
      </c>
    </row>
    <row r="18" spans="1:8" x14ac:dyDescent="0.25">
      <c r="A18" s="3">
        <v>11</v>
      </c>
      <c r="B18" s="3" t="s">
        <v>17</v>
      </c>
      <c r="C18" s="3">
        <v>2</v>
      </c>
      <c r="D18" s="3">
        <v>0.76</v>
      </c>
      <c r="E18" s="3">
        <v>0.72</v>
      </c>
      <c r="F18" s="3">
        <f t="shared" si="2"/>
        <v>0.54720000000000002</v>
      </c>
      <c r="G18" s="16">
        <v>329.8</v>
      </c>
      <c r="H18" s="16">
        <f t="shared" si="3"/>
        <v>659.6</v>
      </c>
    </row>
    <row r="19" spans="1:8" x14ac:dyDescent="0.25">
      <c r="A19" s="3">
        <v>12</v>
      </c>
      <c r="B19" s="3" t="s">
        <v>18</v>
      </c>
      <c r="C19" s="3">
        <v>2</v>
      </c>
      <c r="D19" s="3">
        <v>0.95</v>
      </c>
      <c r="E19" s="3">
        <v>0.95</v>
      </c>
      <c r="F19" s="3">
        <f t="shared" si="2"/>
        <v>0.90249999999999997</v>
      </c>
      <c r="G19" s="16">
        <v>543.95000000000005</v>
      </c>
      <c r="H19" s="16">
        <f t="shared" si="3"/>
        <v>1087.9000000000001</v>
      </c>
    </row>
    <row r="20" spans="1:8" x14ac:dyDescent="0.25">
      <c r="A20" s="3">
        <v>13</v>
      </c>
      <c r="B20" s="3" t="s">
        <v>19</v>
      </c>
      <c r="C20" s="3">
        <v>2</v>
      </c>
      <c r="D20" s="3">
        <v>0.95</v>
      </c>
      <c r="E20" s="3">
        <v>0.95</v>
      </c>
      <c r="F20" s="3">
        <f t="shared" si="2"/>
        <v>0.90249999999999997</v>
      </c>
      <c r="G20" s="16">
        <v>543.95000000000005</v>
      </c>
      <c r="H20" s="16">
        <f t="shared" si="3"/>
        <v>1087.9000000000001</v>
      </c>
    </row>
    <row r="21" spans="1:8" x14ac:dyDescent="0.25">
      <c r="A21" s="3">
        <v>14</v>
      </c>
      <c r="B21" s="3" t="s">
        <v>20</v>
      </c>
      <c r="C21" s="3">
        <v>2</v>
      </c>
      <c r="D21" s="3">
        <v>4.25</v>
      </c>
      <c r="E21" s="3">
        <v>1.25</v>
      </c>
      <c r="F21" s="3">
        <f t="shared" si="2"/>
        <v>5.3125</v>
      </c>
      <c r="G21" s="16">
        <v>3201.95</v>
      </c>
      <c r="H21" s="16">
        <f t="shared" si="3"/>
        <v>6403.9</v>
      </c>
    </row>
    <row r="22" spans="1:8" x14ac:dyDescent="0.25">
      <c r="A22" s="3">
        <v>15</v>
      </c>
      <c r="B22" s="3" t="s">
        <v>21</v>
      </c>
      <c r="C22" s="3">
        <v>2</v>
      </c>
      <c r="D22" s="3">
        <v>2.15</v>
      </c>
      <c r="E22" s="3">
        <v>1.25</v>
      </c>
      <c r="F22" s="3">
        <f t="shared" si="2"/>
        <v>2.6875</v>
      </c>
      <c r="G22" s="16">
        <v>1619.81</v>
      </c>
      <c r="H22" s="16">
        <f t="shared" si="3"/>
        <v>3239.62</v>
      </c>
    </row>
    <row r="23" spans="1:8" x14ac:dyDescent="0.25">
      <c r="A23" s="3">
        <v>16</v>
      </c>
      <c r="B23" s="3" t="s">
        <v>22</v>
      </c>
      <c r="C23" s="3">
        <v>2</v>
      </c>
      <c r="D23" s="3">
        <v>2.7</v>
      </c>
      <c r="E23" s="3">
        <v>1.1499999999999999</v>
      </c>
      <c r="F23" s="3">
        <f t="shared" si="2"/>
        <v>3.105</v>
      </c>
      <c r="G23" s="16">
        <v>1871.44</v>
      </c>
      <c r="H23" s="16">
        <f t="shared" si="3"/>
        <v>3742.88</v>
      </c>
    </row>
    <row r="24" spans="1:8" x14ac:dyDescent="0.25">
      <c r="A24" s="3">
        <v>17</v>
      </c>
      <c r="B24" s="3" t="s">
        <v>23</v>
      </c>
      <c r="C24" s="3">
        <v>2</v>
      </c>
      <c r="D24" s="3">
        <v>4.0999999999999996</v>
      </c>
      <c r="E24" s="3">
        <v>1.6</v>
      </c>
      <c r="F24" s="3">
        <f t="shared" si="2"/>
        <v>6.56</v>
      </c>
      <c r="G24" s="16">
        <v>3953.84</v>
      </c>
      <c r="H24" s="16">
        <f t="shared" si="3"/>
        <v>7907.68</v>
      </c>
    </row>
    <row r="25" spans="1:8" x14ac:dyDescent="0.25">
      <c r="A25" s="3">
        <v>18</v>
      </c>
      <c r="B25" s="3" t="s">
        <v>24</v>
      </c>
      <c r="C25" s="3">
        <v>2</v>
      </c>
      <c r="D25" s="3">
        <v>0.95</v>
      </c>
      <c r="E25" s="3">
        <v>0.95</v>
      </c>
      <c r="F25" s="3">
        <f t="shared" si="2"/>
        <v>0.90249999999999997</v>
      </c>
      <c r="G25" s="16">
        <v>543.95000000000005</v>
      </c>
      <c r="H25" s="16">
        <f>G25*C25</f>
        <v>1087.9000000000001</v>
      </c>
    </row>
    <row r="26" spans="1:8" x14ac:dyDescent="0.25">
      <c r="A26" s="3">
        <v>19</v>
      </c>
      <c r="B26" s="3" t="s">
        <v>25</v>
      </c>
      <c r="C26" s="3">
        <v>2</v>
      </c>
      <c r="D26" s="3">
        <v>0.95</v>
      </c>
      <c r="E26" s="3">
        <v>0.95</v>
      </c>
      <c r="F26" s="3">
        <f t="shared" si="2"/>
        <v>0.90249999999999997</v>
      </c>
      <c r="G26" s="16">
        <v>543.95000000000005</v>
      </c>
      <c r="H26" s="16">
        <f t="shared" si="3"/>
        <v>1087.9000000000001</v>
      </c>
    </row>
    <row r="27" spans="1:8" x14ac:dyDescent="0.25">
      <c r="A27" s="3">
        <v>20</v>
      </c>
      <c r="B27" s="3" t="s">
        <v>26</v>
      </c>
      <c r="C27" s="3">
        <v>2</v>
      </c>
      <c r="D27" s="3">
        <v>0.95</v>
      </c>
      <c r="E27" s="3">
        <v>0.95</v>
      </c>
      <c r="F27" s="3">
        <f t="shared" si="2"/>
        <v>0.90249999999999997</v>
      </c>
      <c r="G27" s="16">
        <v>543.95000000000005</v>
      </c>
      <c r="H27" s="16">
        <f t="shared" si="3"/>
        <v>1087.9000000000001</v>
      </c>
    </row>
    <row r="28" spans="1:8" x14ac:dyDescent="0.25">
      <c r="A28" s="3">
        <v>21</v>
      </c>
      <c r="B28" s="3" t="s">
        <v>27</v>
      </c>
      <c r="C28" s="3">
        <v>2</v>
      </c>
      <c r="D28" s="3">
        <v>0.95</v>
      </c>
      <c r="E28" s="3">
        <v>0.95</v>
      </c>
      <c r="F28" s="3">
        <f t="shared" si="2"/>
        <v>0.90249999999999997</v>
      </c>
      <c r="G28" s="16">
        <v>543.95000000000005</v>
      </c>
      <c r="H28" s="16">
        <f t="shared" si="3"/>
        <v>1087.9000000000001</v>
      </c>
    </row>
    <row r="29" spans="1:8" x14ac:dyDescent="0.25">
      <c r="A29" s="3">
        <v>22</v>
      </c>
      <c r="B29" s="3" t="s">
        <v>28</v>
      </c>
      <c r="C29" s="3">
        <v>2</v>
      </c>
      <c r="D29" s="3">
        <v>0.95</v>
      </c>
      <c r="E29" s="3">
        <v>0.95</v>
      </c>
      <c r="F29" s="3">
        <f t="shared" si="2"/>
        <v>0.90249999999999997</v>
      </c>
      <c r="G29" s="16">
        <v>543.95000000000005</v>
      </c>
      <c r="H29" s="16">
        <f t="shared" si="3"/>
        <v>1087.9000000000001</v>
      </c>
    </row>
    <row r="30" spans="1:8" x14ac:dyDescent="0.25">
      <c r="A30" s="31" t="s">
        <v>29</v>
      </c>
      <c r="B30" s="31"/>
      <c r="C30" s="31"/>
      <c r="D30" s="31"/>
      <c r="E30" s="31"/>
      <c r="F30" s="3">
        <f>SUM(F14:F29)</f>
        <v>33.880700000000004</v>
      </c>
      <c r="G30" s="16">
        <f>SUM(G14:G29)</f>
        <v>19817.700000000004</v>
      </c>
      <c r="H30" s="16">
        <f>SUM(H14:H29)</f>
        <v>39635.400000000009</v>
      </c>
    </row>
    <row r="31" spans="1:8" x14ac:dyDescent="0.25">
      <c r="A31" s="31" t="s">
        <v>30</v>
      </c>
      <c r="B31" s="31"/>
      <c r="C31" s="31"/>
      <c r="D31" s="31"/>
      <c r="E31" s="31"/>
      <c r="F31" s="3">
        <f>F12+F30</f>
        <v>47.760700000000007</v>
      </c>
      <c r="G31" s="16">
        <f>G12+G30</f>
        <v>26820.080000000005</v>
      </c>
      <c r="H31" s="16">
        <f>H12+H30</f>
        <v>53640.160000000011</v>
      </c>
    </row>
    <row r="32" spans="1:8" x14ac:dyDescent="0.25">
      <c r="A32" s="33" t="s">
        <v>38</v>
      </c>
      <c r="B32" s="33"/>
      <c r="C32" s="33"/>
      <c r="D32" s="33"/>
      <c r="E32" s="33"/>
      <c r="F32" s="33"/>
      <c r="G32" s="33"/>
      <c r="H32" s="33"/>
    </row>
    <row r="33" spans="1:8" x14ac:dyDescent="0.25">
      <c r="A33" s="4">
        <v>23</v>
      </c>
      <c r="B33" s="4" t="s">
        <v>36</v>
      </c>
      <c r="C33" s="4">
        <v>3</v>
      </c>
      <c r="D33" s="4">
        <v>1.8</v>
      </c>
      <c r="E33" s="4">
        <v>0.95</v>
      </c>
      <c r="F33" s="4">
        <f>(D33*E33)</f>
        <v>1.71</v>
      </c>
      <c r="G33" s="16">
        <v>1030.6500000000001</v>
      </c>
      <c r="H33" s="16">
        <f>G33*C33</f>
        <v>3091.9500000000003</v>
      </c>
    </row>
    <row r="34" spans="1:8" x14ac:dyDescent="0.25">
      <c r="A34" s="4">
        <v>24</v>
      </c>
      <c r="B34" s="4" t="s">
        <v>37</v>
      </c>
      <c r="C34" s="4">
        <v>2</v>
      </c>
      <c r="D34" s="4">
        <v>2.29</v>
      </c>
      <c r="E34" s="4">
        <v>0.95</v>
      </c>
      <c r="F34" s="4">
        <f>(D34*E34)</f>
        <v>2.1755</v>
      </c>
      <c r="G34" s="16">
        <v>1311.21</v>
      </c>
      <c r="H34" s="16">
        <f>G34*C34</f>
        <v>2622.42</v>
      </c>
    </row>
    <row r="35" spans="1:8" x14ac:dyDescent="0.25">
      <c r="A35" s="4">
        <v>25</v>
      </c>
      <c r="B35" s="4" t="s">
        <v>37</v>
      </c>
      <c r="C35" s="4">
        <v>7</v>
      </c>
      <c r="D35" s="4">
        <v>0.95</v>
      </c>
      <c r="E35" s="4">
        <v>0.95</v>
      </c>
      <c r="F35" s="4">
        <f>(D35*E35)</f>
        <v>0.90249999999999997</v>
      </c>
      <c r="G35" s="16">
        <v>599.35</v>
      </c>
      <c r="H35" s="16">
        <f>G35*C35</f>
        <v>4195.45</v>
      </c>
    </row>
    <row r="36" spans="1:8" x14ac:dyDescent="0.25">
      <c r="A36" s="31" t="s">
        <v>58</v>
      </c>
      <c r="B36" s="31"/>
      <c r="C36" s="31"/>
      <c r="D36" s="31"/>
      <c r="E36" s="31"/>
      <c r="F36" s="3">
        <f>SUM(F33:F35)</f>
        <v>4.7880000000000003</v>
      </c>
      <c r="G36" s="16">
        <f>G33+G34+G35</f>
        <v>2941.21</v>
      </c>
      <c r="H36" s="16">
        <f>SUM(H33:H35)</f>
        <v>9909.82</v>
      </c>
    </row>
    <row r="37" spans="1:8" x14ac:dyDescent="0.25">
      <c r="A37" s="31" t="s">
        <v>30</v>
      </c>
      <c r="B37" s="31"/>
      <c r="C37" s="31"/>
      <c r="D37" s="31"/>
      <c r="E37" s="31"/>
      <c r="F37" s="3">
        <f>F31+F36</f>
        <v>52.548700000000011</v>
      </c>
      <c r="G37" s="16">
        <f>G31+G36</f>
        <v>29761.290000000005</v>
      </c>
      <c r="H37" s="16">
        <f>H31+H36</f>
        <v>63549.98000000001</v>
      </c>
    </row>
  </sheetData>
  <mergeCells count="11">
    <mergeCell ref="A1:H1"/>
    <mergeCell ref="A2:H2"/>
    <mergeCell ref="A3:H3"/>
    <mergeCell ref="A37:E37"/>
    <mergeCell ref="A5:H5"/>
    <mergeCell ref="A13:H13"/>
    <mergeCell ref="A32:H32"/>
    <mergeCell ref="A36:E36"/>
    <mergeCell ref="A30:E30"/>
    <mergeCell ref="A31:E31"/>
    <mergeCell ref="A12:E12"/>
  </mergeCells>
  <pageMargins left="0.7" right="0.7" top="0.75" bottom="0.75" header="0.3" footer="0.3"/>
  <pageSetup paperSize="9"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AF3B6-A0B4-461F-A213-32672C45CA71}">
  <dimension ref="A1:J9"/>
  <sheetViews>
    <sheetView workbookViewId="0">
      <selection activeCell="I9" sqref="I9"/>
    </sheetView>
  </sheetViews>
  <sheetFormatPr defaultRowHeight="15" x14ac:dyDescent="0.25"/>
  <cols>
    <col min="2" max="2" width="56.28515625" bestFit="1" customWidth="1"/>
    <col min="3" max="4" width="56.28515625" customWidth="1"/>
    <col min="8" max="8" width="10" bestFit="1" customWidth="1"/>
    <col min="9" max="9" width="12.42578125" customWidth="1"/>
    <col min="10" max="10" width="11.7109375" bestFit="1" customWidth="1"/>
  </cols>
  <sheetData>
    <row r="1" spans="1:10" ht="16.5" x14ac:dyDescent="0.25">
      <c r="A1" s="34" t="s">
        <v>53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.75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30" x14ac:dyDescent="0.25">
      <c r="A3" s="8" t="s">
        <v>1</v>
      </c>
      <c r="B3" s="8" t="s">
        <v>2</v>
      </c>
      <c r="C3" s="8" t="s">
        <v>41</v>
      </c>
      <c r="D3" s="8" t="s">
        <v>42</v>
      </c>
      <c r="E3" s="9" t="s">
        <v>35</v>
      </c>
      <c r="F3" s="8" t="s">
        <v>3</v>
      </c>
      <c r="G3" s="8" t="s">
        <v>4</v>
      </c>
      <c r="H3" s="8" t="s">
        <v>5</v>
      </c>
      <c r="I3" s="9" t="s">
        <v>56</v>
      </c>
      <c r="J3" s="9" t="s">
        <v>57</v>
      </c>
    </row>
    <row r="4" spans="1:10" s="14" customFormat="1" ht="135" x14ac:dyDescent="0.25">
      <c r="A4" s="10">
        <v>26</v>
      </c>
      <c r="B4" s="10" t="s">
        <v>43</v>
      </c>
      <c r="C4" s="11" t="s">
        <v>44</v>
      </c>
      <c r="D4" s="12"/>
      <c r="E4" s="10">
        <v>4</v>
      </c>
      <c r="F4" s="13">
        <v>1.17</v>
      </c>
      <c r="G4" s="13">
        <v>1.2</v>
      </c>
      <c r="H4" s="10">
        <f>F4*G4</f>
        <v>1.4039999999999999</v>
      </c>
      <c r="I4" s="15">
        <v>490.82</v>
      </c>
      <c r="J4" s="15">
        <f>I4*E4</f>
        <v>1963.28</v>
      </c>
    </row>
    <row r="5" spans="1:10" s="14" customFormat="1" ht="165" x14ac:dyDescent="0.25">
      <c r="A5" s="10">
        <v>27</v>
      </c>
      <c r="B5" s="10" t="s">
        <v>43</v>
      </c>
      <c r="C5" s="11" t="s">
        <v>45</v>
      </c>
      <c r="D5" s="11"/>
      <c r="E5" s="10">
        <v>6</v>
      </c>
      <c r="F5" s="13">
        <v>1.37</v>
      </c>
      <c r="G5" s="13">
        <v>1.57</v>
      </c>
      <c r="H5" s="10">
        <f t="shared" ref="H5:H8" si="0">F5*G5</f>
        <v>2.1509</v>
      </c>
      <c r="I5" s="15">
        <v>751.94</v>
      </c>
      <c r="J5" s="15">
        <f>I5*E5</f>
        <v>4511.6400000000003</v>
      </c>
    </row>
    <row r="6" spans="1:10" s="14" customFormat="1" ht="120" x14ac:dyDescent="0.25">
      <c r="A6" s="10">
        <v>28</v>
      </c>
      <c r="B6" s="10" t="s">
        <v>46</v>
      </c>
      <c r="C6" s="11" t="s">
        <v>47</v>
      </c>
      <c r="D6" s="12"/>
      <c r="E6" s="10">
        <v>6</v>
      </c>
      <c r="F6" s="13">
        <v>2.38</v>
      </c>
      <c r="G6" s="13">
        <v>0.8</v>
      </c>
      <c r="H6" s="10">
        <f t="shared" si="0"/>
        <v>1.9039999999999999</v>
      </c>
      <c r="I6" s="15">
        <v>665.62</v>
      </c>
      <c r="J6" s="15">
        <f t="shared" ref="J6:J8" si="1">I6*E6</f>
        <v>3993.7200000000003</v>
      </c>
    </row>
    <row r="7" spans="1:10" s="14" customFormat="1" ht="118.5" customHeight="1" x14ac:dyDescent="0.25">
      <c r="A7" s="10">
        <v>29</v>
      </c>
      <c r="B7" s="10" t="s">
        <v>48</v>
      </c>
      <c r="C7" s="11" t="s">
        <v>49</v>
      </c>
      <c r="D7" s="12"/>
      <c r="E7" s="10">
        <v>6</v>
      </c>
      <c r="F7" s="13">
        <v>1.34</v>
      </c>
      <c r="G7" s="13">
        <v>0.8</v>
      </c>
      <c r="H7" s="10">
        <f t="shared" si="0"/>
        <v>1.0720000000000001</v>
      </c>
      <c r="I7" s="15">
        <v>374.76</v>
      </c>
      <c r="J7" s="15">
        <f t="shared" si="1"/>
        <v>2248.56</v>
      </c>
    </row>
    <row r="8" spans="1:10" s="14" customFormat="1" ht="117" customHeight="1" x14ac:dyDescent="0.25">
      <c r="A8" s="10">
        <v>30</v>
      </c>
      <c r="B8" s="10" t="s">
        <v>50</v>
      </c>
      <c r="C8" s="11" t="s">
        <v>51</v>
      </c>
      <c r="D8" s="12"/>
      <c r="E8" s="10">
        <v>4</v>
      </c>
      <c r="F8" s="13">
        <v>1.02</v>
      </c>
      <c r="G8" s="13">
        <v>1.22</v>
      </c>
      <c r="H8" s="10">
        <f t="shared" si="0"/>
        <v>1.2444</v>
      </c>
      <c r="I8" s="15">
        <v>435.03</v>
      </c>
      <c r="J8" s="15">
        <f t="shared" si="1"/>
        <v>1740.12</v>
      </c>
    </row>
    <row r="9" spans="1:10" x14ac:dyDescent="0.25">
      <c r="A9" s="36" t="s">
        <v>55</v>
      </c>
      <c r="B9" s="37"/>
      <c r="C9" s="37"/>
      <c r="D9" s="37"/>
      <c r="E9" s="37"/>
      <c r="F9" s="37"/>
      <c r="G9" s="37"/>
      <c r="H9" s="38"/>
      <c r="I9" s="15">
        <f>SUM(I4:I8)</f>
        <v>2718.17</v>
      </c>
      <c r="J9" s="15">
        <f>SUM(J4:J8)</f>
        <v>14457.32</v>
      </c>
    </row>
  </sheetData>
  <mergeCells count="3">
    <mergeCell ref="A1:J1"/>
    <mergeCell ref="A2:J2"/>
    <mergeCell ref="A9:H9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2E5D0-23BD-44DD-9CF0-C9B4FA9F7942}">
  <dimension ref="A1:H6"/>
  <sheetViews>
    <sheetView tabSelected="1" workbookViewId="0">
      <selection activeCell="E10" sqref="E10"/>
    </sheetView>
  </sheetViews>
  <sheetFormatPr defaultRowHeight="15" x14ac:dyDescent="0.25"/>
  <cols>
    <col min="2" max="2" width="56.28515625" bestFit="1" customWidth="1"/>
    <col min="7" max="7" width="11.7109375" bestFit="1" customWidth="1"/>
  </cols>
  <sheetData>
    <row r="1" spans="1:8" ht="16.5" customHeight="1" x14ac:dyDescent="0.25">
      <c r="A1" s="34" t="s">
        <v>52</v>
      </c>
      <c r="B1" s="34"/>
      <c r="C1" s="34"/>
      <c r="D1" s="34"/>
      <c r="E1" s="34"/>
      <c r="F1" s="34"/>
      <c r="G1" s="34"/>
      <c r="H1" s="34"/>
    </row>
    <row r="2" spans="1:8" ht="15.75" customHeight="1" x14ac:dyDescent="0.25">
      <c r="A2" s="35" t="s">
        <v>0</v>
      </c>
      <c r="B2" s="35"/>
      <c r="C2" s="35"/>
      <c r="D2" s="35"/>
      <c r="E2" s="35"/>
      <c r="F2" s="35"/>
      <c r="G2" s="35"/>
      <c r="H2" s="35"/>
    </row>
    <row r="3" spans="1:8" ht="265.5" customHeight="1" x14ac:dyDescent="0.25">
      <c r="A3" s="39" t="s">
        <v>32</v>
      </c>
      <c r="B3" s="39"/>
      <c r="C3" s="39"/>
      <c r="D3" s="39"/>
      <c r="E3" s="39"/>
      <c r="F3" s="39"/>
      <c r="G3" s="39"/>
      <c r="H3" s="39"/>
    </row>
    <row r="4" spans="1:8" ht="30" x14ac:dyDescent="0.25">
      <c r="A4" s="1" t="s">
        <v>1</v>
      </c>
      <c r="B4" s="1" t="s">
        <v>2</v>
      </c>
      <c r="C4" s="2" t="s">
        <v>34</v>
      </c>
      <c r="D4" s="1" t="s">
        <v>3</v>
      </c>
      <c r="E4" s="1" t="s">
        <v>4</v>
      </c>
      <c r="F4" s="1" t="s">
        <v>5</v>
      </c>
      <c r="G4" s="2" t="s">
        <v>61</v>
      </c>
      <c r="H4" s="2" t="s">
        <v>62</v>
      </c>
    </row>
    <row r="5" spans="1:8" x14ac:dyDescent="0.25">
      <c r="A5" s="40" t="s">
        <v>33</v>
      </c>
      <c r="B5" s="41"/>
      <c r="C5" s="41"/>
      <c r="D5" s="41"/>
      <c r="E5" s="41"/>
      <c r="F5" s="41"/>
      <c r="G5" s="41"/>
      <c r="H5" s="42"/>
    </row>
    <row r="6" spans="1:8" ht="15.75" x14ac:dyDescent="0.25">
      <c r="A6" s="1">
        <v>31</v>
      </c>
      <c r="B6" s="18" t="s">
        <v>33</v>
      </c>
      <c r="C6" s="19">
        <v>20</v>
      </c>
      <c r="D6" s="19">
        <v>0.25</v>
      </c>
      <c r="E6" s="19">
        <v>0.5</v>
      </c>
      <c r="F6" s="19">
        <f>D6*E6</f>
        <v>0.125</v>
      </c>
      <c r="G6" s="20">
        <v>29.37</v>
      </c>
      <c r="H6" s="21">
        <f>G6*C6</f>
        <v>587.4</v>
      </c>
    </row>
  </sheetData>
  <mergeCells count="4">
    <mergeCell ref="A1:H1"/>
    <mergeCell ref="A2:H2"/>
    <mergeCell ref="A3:H3"/>
    <mergeCell ref="A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LOTE 01 - CAPACHOS</vt:lpstr>
      <vt:lpstr>LOTE 02 - CAPACHOS PERSONALIZAD</vt:lpstr>
      <vt:lpstr>ITEM 31 - PALLETS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Eliza Pinto Coradi</dc:creator>
  <cp:lastModifiedBy>Andreia Batista da Costa Souza</cp:lastModifiedBy>
  <cp:lastPrinted>2024-02-07T14:11:59Z</cp:lastPrinted>
  <dcterms:created xsi:type="dcterms:W3CDTF">2015-06-05T18:19:34Z</dcterms:created>
  <dcterms:modified xsi:type="dcterms:W3CDTF">2024-06-19T20:28:04Z</dcterms:modified>
</cp:coreProperties>
</file>