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SUCOP\SELITA\CPL 2020\Licitações\"/>
    </mc:Choice>
  </mc:AlternateContent>
  <bookViews>
    <workbookView xWindow="-120" yWindow="-120" windowWidth="29040" windowHeight="15840" activeTab="3"/>
  </bookViews>
  <sheets>
    <sheet name="Quadro-Resumo" sheetId="2" r:id="rId1"/>
    <sheet name="Serviço 1" sheetId="6" r:id="rId2"/>
    <sheet name="Serviço 2" sheetId="7" r:id="rId3"/>
    <sheet name="Serviço 3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8" l="1"/>
  <c r="C75" i="7"/>
  <c r="D74" i="7"/>
  <c r="D75" i="7"/>
  <c r="C75" i="6"/>
  <c r="D74" i="6"/>
  <c r="D75" i="6" s="1"/>
  <c r="B10" i="2" l="1"/>
  <c r="B9" i="2"/>
  <c r="C120" i="8" l="1"/>
  <c r="C119" i="8"/>
  <c r="C118" i="8" s="1"/>
  <c r="C123" i="8" s="1"/>
  <c r="D110" i="8"/>
  <c r="D133" i="8" s="1"/>
  <c r="C96" i="8"/>
  <c r="D101" i="8" s="1"/>
  <c r="C90" i="8"/>
  <c r="C75" i="8"/>
  <c r="D63" i="8"/>
  <c r="D55" i="8"/>
  <c r="C42" i="8"/>
  <c r="C27" i="8"/>
  <c r="D13" i="8"/>
  <c r="D19" i="8" s="1"/>
  <c r="C120" i="7"/>
  <c r="C119" i="7"/>
  <c r="C118" i="7" s="1"/>
  <c r="C123" i="7" s="1"/>
  <c r="D110" i="7"/>
  <c r="D133" i="7" s="1"/>
  <c r="C96" i="7"/>
  <c r="D101" i="7" s="1"/>
  <c r="C90" i="7"/>
  <c r="D55" i="7"/>
  <c r="D63" i="7" s="1"/>
  <c r="C42" i="7"/>
  <c r="C27" i="7"/>
  <c r="D13" i="7"/>
  <c r="D19" i="7" s="1"/>
  <c r="D26" i="8" l="1"/>
  <c r="D25" i="8"/>
  <c r="D27" i="8" s="1"/>
  <c r="D61" i="8" s="1"/>
  <c r="D129" i="8"/>
  <c r="D25" i="7"/>
  <c r="D129" i="7"/>
  <c r="D26" i="7"/>
  <c r="C120" i="6"/>
  <c r="C119" i="6"/>
  <c r="D86" i="8" l="1"/>
  <c r="D88" i="8"/>
  <c r="D69" i="8"/>
  <c r="D40" i="8"/>
  <c r="D41" i="8"/>
  <c r="D70" i="8"/>
  <c r="D68" i="8"/>
  <c r="D75" i="8" s="1"/>
  <c r="D131" i="8" s="1"/>
  <c r="D37" i="8"/>
  <c r="D87" i="8"/>
  <c r="D74" i="8"/>
  <c r="D38" i="8"/>
  <c r="D34" i="8"/>
  <c r="D89" i="8"/>
  <c r="D85" i="8"/>
  <c r="D39" i="8"/>
  <c r="D35" i="8"/>
  <c r="D36" i="8"/>
  <c r="D84" i="8"/>
  <c r="D71" i="8"/>
  <c r="D72" i="8"/>
  <c r="D27" i="7"/>
  <c r="C118" i="6"/>
  <c r="B8" i="2"/>
  <c r="D110" i="6"/>
  <c r="D133" i="6" s="1"/>
  <c r="C96" i="6"/>
  <c r="D101" i="6" s="1"/>
  <c r="C90" i="6"/>
  <c r="C42" i="6"/>
  <c r="D13" i="6"/>
  <c r="D19" i="6" s="1"/>
  <c r="D90" i="8" l="1"/>
  <c r="D100" i="8" s="1"/>
  <c r="D102" i="8" s="1"/>
  <c r="D132" i="8" s="1"/>
  <c r="D42" i="8"/>
  <c r="D62" i="8" s="1"/>
  <c r="D64" i="8" s="1"/>
  <c r="D130" i="8" s="1"/>
  <c r="D134" i="8" s="1"/>
  <c r="D61" i="7"/>
  <c r="D87" i="7"/>
  <c r="D69" i="7"/>
  <c r="D89" i="7"/>
  <c r="D41" i="7"/>
  <c r="D73" i="7"/>
  <c r="D70" i="7"/>
  <c r="D88" i="7"/>
  <c r="D40" i="7"/>
  <c r="D86" i="7"/>
  <c r="D38" i="7"/>
  <c r="D72" i="7"/>
  <c r="D34" i="7"/>
  <c r="D37" i="7"/>
  <c r="D71" i="7"/>
  <c r="D39" i="7"/>
  <c r="D85" i="7"/>
  <c r="D35" i="7"/>
  <c r="D84" i="7"/>
  <c r="D68" i="7"/>
  <c r="D36" i="7"/>
  <c r="C123" i="6"/>
  <c r="C27" i="6"/>
  <c r="D26" i="6"/>
  <c r="D25" i="6"/>
  <c r="D55" i="6"/>
  <c r="D63" i="6" s="1"/>
  <c r="D122" i="8" l="1"/>
  <c r="D116" i="8"/>
  <c r="D117" i="8"/>
  <c r="D118" i="8" s="1"/>
  <c r="D42" i="7"/>
  <c r="D62" i="7" s="1"/>
  <c r="D64" i="7" s="1"/>
  <c r="D130" i="7" s="1"/>
  <c r="D131" i="7"/>
  <c r="D90" i="7"/>
  <c r="D100" i="7" s="1"/>
  <c r="D102" i="7" s="1"/>
  <c r="D132" i="7" s="1"/>
  <c r="D27" i="6"/>
  <c r="D129" i="6"/>
  <c r="D134" i="7" l="1"/>
  <c r="D116" i="7" s="1"/>
  <c r="D123" i="8"/>
  <c r="D135" i="8" s="1"/>
  <c r="D136" i="8" s="1"/>
  <c r="C10" i="2" s="1"/>
  <c r="E10" i="2" s="1"/>
  <c r="G10" i="2" s="1"/>
  <c r="D61" i="6"/>
  <c r="D38" i="6"/>
  <c r="D41" i="6"/>
  <c r="D35" i="6"/>
  <c r="D34" i="6"/>
  <c r="D68" i="6"/>
  <c r="D69" i="6"/>
  <c r="D84" i="6"/>
  <c r="D40" i="6"/>
  <c r="D37" i="6"/>
  <c r="D39" i="6"/>
  <c r="D36" i="6"/>
  <c r="D73" i="6"/>
  <c r="D71" i="6"/>
  <c r="D86" i="6"/>
  <c r="D70" i="6"/>
  <c r="D89" i="6"/>
  <c r="D72" i="6"/>
  <c r="D88" i="6"/>
  <c r="D85" i="6"/>
  <c r="D87" i="6"/>
  <c r="D117" i="7" l="1"/>
  <c r="D118" i="7" s="1"/>
  <c r="D90" i="6"/>
  <c r="D100" i="6" s="1"/>
  <c r="D102" i="6" s="1"/>
  <c r="D132" i="6" s="1"/>
  <c r="D42" i="6"/>
  <c r="D62" i="6" s="1"/>
  <c r="D64" i="6" s="1"/>
  <c r="D130" i="6" s="1"/>
  <c r="D131" i="6"/>
  <c r="D123" i="7" l="1"/>
  <c r="D135" i="7" s="1"/>
  <c r="D136" i="7" s="1"/>
  <c r="C9" i="2" s="1"/>
  <c r="E9" i="2" s="1"/>
  <c r="G9" i="2" s="1"/>
  <c r="D122" i="7"/>
  <c r="D134" i="6"/>
  <c r="D117" i="6" l="1"/>
  <c r="D116" i="6"/>
  <c r="D118" i="6" l="1"/>
  <c r="D123" i="6" s="1"/>
  <c r="D135" i="6" s="1"/>
  <c r="D122" i="6"/>
  <c r="D136" i="6" l="1"/>
  <c r="C8" i="2" s="1"/>
  <c r="E8" i="2" s="1"/>
  <c r="G8" i="2" s="1"/>
  <c r="G11" i="2" s="1"/>
</calcChain>
</file>

<file path=xl/sharedStrings.xml><?xml version="1.0" encoding="utf-8"?>
<sst xmlns="http://schemas.openxmlformats.org/spreadsheetml/2006/main" count="635" uniqueCount="143">
  <si>
    <t>Dados para composição dos custos referentes a mão de obra</t>
  </si>
  <si>
    <t>Tipo de Serviço (mesmo serviço com características distintas)</t>
  </si>
  <si>
    <t>Classificação Brasileira de Ocupações (CBO)</t>
  </si>
  <si>
    <t>Data-Base da Categoria (dia/mês/ano)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</si>
  <si>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</si>
  <si>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</si>
  <si>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</si>
  <si>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</si>
  <si>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</si>
  <si>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</si>
  <si>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</si>
  <si>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</si>
  <si>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</si>
  <si>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</si>
  <si>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</si>
  <si>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</si>
  <si>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</si>
  <si>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>Outros (especificar)</t>
  </si>
  <si>
    <t>Total</t>
  </si>
  <si>
    <t>Nota 1: O Módulo 1 refere-se ao valor mensal devido ao empregado pela prestação do serviço no período de 12 meses.</t>
  </si>
  <si>
    <t>Módulo 2 - Encargos e Benefícios Anuais, Mensais e Diários</t>
  </si>
  <si>
    <t>2.1</t>
  </si>
  <si>
    <t>13º (décimo terceiro) Salário, Férias e Adicional de Férias</t>
  </si>
  <si>
    <t>13º (décimo terceiro) Salário</t>
  </si>
  <si>
    <t>Férias e Adicional de Férias</t>
  </si>
  <si>
    <t> Submódulo 2.1 - 13º (décimo terceiro) Salário, 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</si>
  <si>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</si>
  <si>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</si>
  <si>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</si>
  <si>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</si>
  <si>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</si>
  <si>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</si>
  <si>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SESC ou SESI</t>
  </si>
  <si>
    <t>SENAI - SENAC</t>
  </si>
  <si>
    <t>SEBRAE</t>
  </si>
  <si>
    <t>G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</si>
  <si>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</si>
  <si>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</si>
  <si>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</si>
  <si>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</si>
  <si>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</si>
  <si>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</si>
  <si>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</si>
  <si>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</si>
  <si>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</si>
  <si>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Quadro-Resumo do Módulo 2 - Encargos e Benefícios anuais, mensais e diários</t>
  </si>
  <si>
    <t>Encargos e Benefícios Anuais, Mensais e Diários</t>
  </si>
  <si>
    <t>Nota 1: O valor informado deverá ser o custo real do benefício (descontado o valor eventualmente pago pelo empregado).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</si>
  <si>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</si>
  <si>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</si>
  <si>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</si>
  <si>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</si>
  <si>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</si>
  <si>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</si>
  <si>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</si>
  <si>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</si>
  <si>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4.1</t>
  </si>
  <si>
    <t>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</si>
  <si>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</si>
  <si>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</si>
  <si>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</si>
  <si>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</si>
  <si>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</si>
  <si>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</si>
  <si>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4.2</t>
  </si>
  <si>
    <t>Substituto na Intrajornada </t>
  </si>
  <si>
    <t>Substituto na cobertura de Intervalo para repouso ou alimentação</t>
  </si>
  <si>
    <t>Custo de Reposição do Profissional Ausente</t>
  </si>
  <si>
    <t>Substituto na Intrajornada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</si>
  <si>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</si>
  <si>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</si>
  <si>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</si>
  <si>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</si>
  <si>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</si>
  <si>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</si>
  <si>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</si>
  <si>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</si>
  <si>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</si>
  <si>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Valor(R$)</t>
  </si>
  <si>
    <t>Módulo 1 - Composição da Remuneração</t>
  </si>
  <si>
    <t>Módulo 3 - Provisão para Rescisão</t>
  </si>
  <si>
    <t>Subtotal (A + B +C+ D+E)</t>
  </si>
  <si>
    <t>Valor Total por Empregado</t>
  </si>
  <si>
    <t>Nota: Valores mensais por empregado.</t>
  </si>
  <si>
    <t>Nota 1: Custos Indiretos, Tributos e Lucro por empregado.</t>
  </si>
  <si>
    <t>Mão de obra vinculada à execução contratual (valor por empregado)</t>
  </si>
  <si>
    <t>Tipo de Serviço</t>
  </si>
  <si>
    <t>(A)</t>
  </si>
  <si>
    <t>Valor Proposto por Empregado </t>
  </si>
  <si>
    <t>(B)</t>
  </si>
  <si>
    <t>Qtde. de Empregados por Posto</t>
  </si>
  <si>
    <t>(C)</t>
  </si>
  <si>
    <t>Valor Proposto por Posto </t>
  </si>
  <si>
    <t>(D) = (B x C)</t>
  </si>
  <si>
    <t>(E)</t>
  </si>
  <si>
    <t>Valor Total do Serviço</t>
  </si>
  <si>
    <t>(F) = (D x E)</t>
  </si>
  <si>
    <t>I</t>
  </si>
  <si>
    <t>II</t>
  </si>
  <si>
    <t>Qtde. de Postos </t>
  </si>
  <si>
    <t>Valor Mensal dos Serviços (I + II + N)</t>
  </si>
  <si>
    <t>QUADRO-RESUMO DO VALOR MENSAL DOS SERVIÇOS</t>
  </si>
  <si>
    <t>Dias úteis</t>
  </si>
  <si>
    <t>Assistência Odontológica</t>
  </si>
  <si>
    <t>III</t>
  </si>
  <si>
    <t>PLANILHA DE CUSTOS E FORMAÇÃO DE PREÇOS</t>
  </si>
  <si>
    <t>Nº do Processo:</t>
  </si>
  <si>
    <t>Nº do Contrato:</t>
  </si>
  <si>
    <t xml:space="preserve">Pregão Nº: </t>
  </si>
  <si>
    <t>Salário da Categoria Profissional</t>
  </si>
  <si>
    <t>Sindicato da Categoria Profissional (vinculada à execução contratual)</t>
  </si>
  <si>
    <t>Nº da Convenção Coletiva de trabalho (CCT)</t>
  </si>
  <si>
    <t>Nota 1: Como a planilha de custos e formação de preços é calculada mensalmente, provisiona-se proporcionalmente 1/11 (um onze avos) dos valores referentes a gratificação natalina, férias e adicional de férias. (Redação dada pela Instrução Normativa CJF nº 1, de 2016)</t>
  </si>
  <si>
    <t>Nota 2: O adicional de férias contido no Submódulo 2.1 corresponde a 1/3 (um terço) da remuneração que por sua vez é divido por 11 (onze) conforme Nota 1 acima.</t>
  </si>
  <si>
    <t>Nota 3: Levando em consideração a vigência contratual prevista no art. 57 da Lei nº 8.666, de 23 de junho de 1993, a rubrica férias tem como objetivo principal suprir a necessidade do pagamento das férias remuneradas ao final do contrato de 12 meses.</t>
  </si>
  <si>
    <t>RATAjustado (RAT x FAP)</t>
  </si>
  <si>
    <t>Nota 2: Os percentuais dos encargos previdenciários, do FGTS e demais contribuições são aqueles estabelecidos pela legislação vigente.</t>
  </si>
  <si>
    <t>Nota 3: O RAT a depender do grau de risco do serviço irá variar entre 1%, para risco leve, de 2%, para risco médio, e de 3% de risco grave. Deverá ser ajustado ao fator acidentário previdenciário (FAP).</t>
  </si>
  <si>
    <t>Nota 1: O percentual do INSS poderá sofrer alteração de acordo com a "Desoneração da Folha de Pagamento" (Lei 12.546/2011).</t>
  </si>
  <si>
    <t>Nota 2: Observar a previsão dos benefícios contidos em Acordos, Convenções e Dissídios Coletivos de Trabalho..</t>
  </si>
  <si>
    <t>Nota 1: O percentual de 1,94% indicado no Aviso Prévio Trabalhado torna-se custo não renovável decorridos 12 meses.</t>
  </si>
  <si>
    <t>Nota 1: Os itens que contemplam o módulo 4 se referem ao custo dos dias trabalhados pelo repositor/substituto, quando o empregado alocado na prestação de serviço estiver ausente, conforme as previsões estabelecidas na legislação.</t>
  </si>
  <si>
    <t>Nota 4: Esses percentuais incidem sobre o Módulo 1, o Submódulo 2.1.</t>
  </si>
  <si>
    <t>Submódulo 4.1 - Substituto nas Ausências Legais</t>
  </si>
  <si>
    <t>Submódulo 4.2 - Substituto na Intrajornada</t>
  </si>
  <si>
    <t>Quadro-Resumo do Módulo 4 - Custo de Reposição do Profissional Ausente</t>
  </si>
  <si>
    <t>QUADRO-RESUMO DO CUSTO POR EMPREGADO</t>
  </si>
  <si>
    <t>Nota 5: Os percentuais do Submódulo 2.2 já incidem sobre remuneração, 13º salário, férias e adicional de férias.</t>
  </si>
  <si>
    <t>Nota 2: Os percentuais do Módulo 3 já incidem sobre remuneração, 13º salário, férias e adicional de férias.</t>
  </si>
  <si>
    <t>Nota 1: Os percentuais do Submódulo 4.1 já incidem sobre remuneração, 13º salário, férias e adicional de férias.</t>
  </si>
  <si>
    <t>Regime de tributação:</t>
  </si>
  <si>
    <t>Lucro presumido</t>
  </si>
  <si>
    <t>-</t>
  </si>
  <si>
    <t>Tributos Federais (PIS)</t>
  </si>
  <si>
    <t xml:space="preserve">C.1. </t>
  </si>
  <si>
    <t>Tributos Federais (COFINS)</t>
  </si>
  <si>
    <t>C.2.</t>
  </si>
  <si>
    <t>Tributos Estaduais/Municipais (ISS)</t>
  </si>
  <si>
    <t>C.3.</t>
  </si>
  <si>
    <t>Tributos (C.1 + C.2 + C.3)</t>
  </si>
  <si>
    <t>Nota 2: A empresa que indicar "desoneração" do Submódulo 2.2 deverá incluir uma rubrica para tributação da Contribuição Previdenciária sobre a Receita Bruta - CPRB.</t>
  </si>
  <si>
    <t>Contribuição Previdenciária sobre a Receita Bruta - CPRB</t>
  </si>
  <si>
    <t>Multa do FGTS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</si>
</sst>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* #,##0.00_-;\-[$R$-416]* #,##0.00_-;_-[$R$-416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0" fillId="2" borderId="1" xfId="1" applyFont="1" applyFill="1" applyBorder="1"/>
    <xf numFmtId="43" fontId="0" fillId="0" borderId="1" xfId="1" applyFont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64" fontId="0" fillId="0" borderId="1" xfId="2" applyFont="1" applyBorder="1" applyAlignment="1">
      <alignment vertical="center" wrapText="1"/>
    </xf>
    <xf numFmtId="0" fontId="3" fillId="0" borderId="0" xfId="0" applyFont="1" applyAlignment="1"/>
    <xf numFmtId="164" fontId="2" fillId="2" borderId="1" xfId="2" applyFont="1" applyFill="1" applyBorder="1" applyAlignment="1">
      <alignment vertical="center" wrapText="1"/>
    </xf>
    <xf numFmtId="10" fontId="0" fillId="2" borderId="1" xfId="3" applyNumberFormat="1" applyFont="1" applyFill="1" applyBorder="1" applyAlignment="1">
      <alignment vertical="center"/>
    </xf>
    <xf numFmtId="10" fontId="0" fillId="0" borderId="1" xfId="3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0" fontId="0" fillId="3" borderId="1" xfId="0" applyNumberFormat="1" applyFill="1" applyBorder="1" applyAlignment="1">
      <alignment vertical="center"/>
    </xf>
    <xf numFmtId="43" fontId="0" fillId="3" borderId="1" xfId="1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2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sqref="A1:G1"/>
    </sheetView>
  </sheetViews>
  <sheetFormatPr defaultRowHeight="15" x14ac:dyDescent="0.25"/>
  <cols>
    <col min="1" max="1" width="4.42578125" customWidth="1"/>
    <col min="2" max="2" width="20.5703125" customWidth="1"/>
    <col min="3" max="7" width="18.140625" customWidth="1"/>
  </cols>
  <sheetData>
    <row r="1" spans="1:8" x14ac:dyDescent="0.25">
      <c r="A1" s="36" t="s">
        <v>101</v>
      </c>
      <c r="B1" s="36"/>
      <c r="C1" s="36"/>
      <c r="D1" s="36"/>
      <c r="E1" s="36"/>
      <c r="F1" s="36"/>
      <c r="G1" s="36"/>
      <c r="H1" s="18"/>
    </row>
    <row r="2" spans="1:8" x14ac:dyDescent="0.25">
      <c r="A2" s="36" t="s">
        <v>107</v>
      </c>
      <c r="B2" s="36"/>
      <c r="C2" s="36"/>
      <c r="D2" s="36"/>
      <c r="E2" s="36"/>
      <c r="F2" s="36"/>
      <c r="G2" s="36"/>
      <c r="H2" s="18"/>
    </row>
    <row r="3" spans="1:8" x14ac:dyDescent="0.25">
      <c r="A3" s="39" t="s">
        <v>106</v>
      </c>
      <c r="B3" s="39"/>
      <c r="C3" s="39"/>
      <c r="D3" s="39"/>
      <c r="E3" s="39"/>
      <c r="F3" s="39"/>
      <c r="G3" s="39"/>
      <c r="H3" s="18"/>
    </row>
    <row r="4" spans="1:8" x14ac:dyDescent="0.25">
      <c r="A4" s="39" t="s">
        <v>108</v>
      </c>
      <c r="B4" s="39"/>
      <c r="C4" s="39"/>
      <c r="D4" s="39"/>
      <c r="E4" s="39"/>
      <c r="F4" s="39"/>
      <c r="G4" s="39"/>
      <c r="H4" s="18"/>
    </row>
    <row r="6" spans="1:8" ht="45" customHeight="1" x14ac:dyDescent="0.25">
      <c r="A6" s="37" t="s">
        <v>86</v>
      </c>
      <c r="B6" s="38"/>
      <c r="C6" s="27" t="s">
        <v>88</v>
      </c>
      <c r="D6" s="8" t="s">
        <v>90</v>
      </c>
      <c r="E6" s="8" t="s">
        <v>92</v>
      </c>
      <c r="F6" s="8" t="s">
        <v>99</v>
      </c>
      <c r="G6" s="8" t="s">
        <v>95</v>
      </c>
    </row>
    <row r="7" spans="1:8" x14ac:dyDescent="0.25">
      <c r="A7" s="37" t="s">
        <v>87</v>
      </c>
      <c r="B7" s="38"/>
      <c r="C7" s="27" t="s">
        <v>89</v>
      </c>
      <c r="D7" s="8" t="s">
        <v>91</v>
      </c>
      <c r="E7" s="8" t="s">
        <v>93</v>
      </c>
      <c r="F7" s="8" t="s">
        <v>94</v>
      </c>
      <c r="G7" s="8" t="s">
        <v>96</v>
      </c>
    </row>
    <row r="8" spans="1:8" x14ac:dyDescent="0.25">
      <c r="A8" s="11" t="s">
        <v>97</v>
      </c>
      <c r="B8" s="34">
        <f>'Serviço 1'!C4</f>
        <v>0</v>
      </c>
      <c r="C8" s="17">
        <f>'Serviço 1'!D136</f>
        <v>0</v>
      </c>
      <c r="D8" s="26">
        <v>1</v>
      </c>
      <c r="E8" s="17">
        <f>C8*D8</f>
        <v>0</v>
      </c>
      <c r="F8" s="26">
        <v>1</v>
      </c>
      <c r="G8" s="17">
        <f>E8*F8</f>
        <v>0</v>
      </c>
    </row>
    <row r="9" spans="1:8" x14ac:dyDescent="0.25">
      <c r="A9" s="24" t="s">
        <v>98</v>
      </c>
      <c r="B9" s="34">
        <f>'Serviço 2'!C4</f>
        <v>0</v>
      </c>
      <c r="C9" s="17">
        <f>'Serviço 2'!D136</f>
        <v>0</v>
      </c>
      <c r="D9" s="26">
        <v>1</v>
      </c>
      <c r="E9" s="17">
        <f>C9*D9</f>
        <v>0</v>
      </c>
      <c r="F9" s="26">
        <v>1</v>
      </c>
      <c r="G9" s="17">
        <f>E9*F9</f>
        <v>0</v>
      </c>
    </row>
    <row r="10" spans="1:8" x14ac:dyDescent="0.25">
      <c r="A10" s="24" t="s">
        <v>104</v>
      </c>
      <c r="B10" s="34">
        <f>'Serviço 3'!C4</f>
        <v>0</v>
      </c>
      <c r="C10" s="17">
        <f>'Serviço 3'!D136</f>
        <v>0</v>
      </c>
      <c r="D10" s="26">
        <v>1</v>
      </c>
      <c r="E10" s="17">
        <f>C10*D10</f>
        <v>0</v>
      </c>
      <c r="F10" s="26">
        <v>1</v>
      </c>
      <c r="G10" s="17">
        <f>E10*F10</f>
        <v>0</v>
      </c>
    </row>
    <row r="11" spans="1:8" x14ac:dyDescent="0.25">
      <c r="A11" s="35" t="s">
        <v>100</v>
      </c>
      <c r="B11" s="35"/>
      <c r="C11" s="35"/>
      <c r="D11" s="35"/>
      <c r="E11" s="35"/>
      <c r="F11" s="35"/>
      <c r="G11" s="19">
        <f>SUM(G8:G10)</f>
        <v>0</v>
      </c>
    </row>
  </sheetData>
  <mergeCells count="7">
    <mergeCell ref="A11:F11"/>
    <mergeCell ref="A1:G1"/>
    <mergeCell ref="A7:B7"/>
    <mergeCell ref="A6:B6"/>
    <mergeCell ref="A3:G3"/>
    <mergeCell ref="A2:G2"/>
    <mergeCell ref="A4:G4"/>
  </mergeCells>
  <pageMargins left="0.511811024" right="0.511811024" top="0.78740157499999996" bottom="0.78740157499999996" header="0.31496062000000002" footer="0.31496062000000002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6"/>
  <sheetViews>
    <sheetView topLeftCell="A70" workbookViewId="0">
      <selection activeCell="C75" sqref="C75"/>
    </sheetView>
  </sheetViews>
  <sheetFormatPr defaultRowHeight="15" x14ac:dyDescent="0.25"/>
  <cols>
    <col min="2" max="2" width="46.42578125" style="1" customWidth="1"/>
    <col min="3" max="3" width="17.7109375" style="1" customWidth="1"/>
    <col min="4" max="4" width="17" customWidth="1"/>
  </cols>
  <sheetData>
    <row r="1" spans="1:4" x14ac:dyDescent="0.25">
      <c r="A1" s="50" t="s">
        <v>105</v>
      </c>
      <c r="B1" s="50"/>
      <c r="C1" s="50"/>
      <c r="D1" s="50"/>
    </row>
    <row r="3" spans="1:4" x14ac:dyDescent="0.25">
      <c r="A3" s="40" t="s">
        <v>0</v>
      </c>
      <c r="B3" s="40"/>
      <c r="C3" s="40"/>
      <c r="D3" s="40"/>
    </row>
    <row r="4" spans="1:4" ht="30" x14ac:dyDescent="0.25">
      <c r="A4" s="9">
        <v>1</v>
      </c>
      <c r="B4" s="22" t="s">
        <v>1</v>
      </c>
      <c r="C4" s="56"/>
      <c r="D4" s="56"/>
    </row>
    <row r="5" spans="1:4" x14ac:dyDescent="0.25">
      <c r="A5" s="5">
        <v>2</v>
      </c>
      <c r="B5" s="6" t="s">
        <v>2</v>
      </c>
      <c r="C5" s="49"/>
      <c r="D5" s="49"/>
    </row>
    <row r="6" spans="1:4" x14ac:dyDescent="0.25">
      <c r="A6" s="5">
        <v>3</v>
      </c>
      <c r="B6" s="6" t="s">
        <v>109</v>
      </c>
      <c r="C6" s="57">
        <v>0</v>
      </c>
      <c r="D6" s="57"/>
    </row>
    <row r="7" spans="1:4" ht="30" x14ac:dyDescent="0.25">
      <c r="A7" s="5">
        <v>4</v>
      </c>
      <c r="B7" s="6" t="s">
        <v>110</v>
      </c>
      <c r="C7" s="41"/>
      <c r="D7" s="41"/>
    </row>
    <row r="8" spans="1:4" x14ac:dyDescent="0.25">
      <c r="A8" s="5">
        <v>5</v>
      </c>
      <c r="B8" s="6" t="s">
        <v>3</v>
      </c>
      <c r="C8" s="51"/>
      <c r="D8" s="49"/>
    </row>
    <row r="9" spans="1:4" x14ac:dyDescent="0.25">
      <c r="A9" s="25">
        <v>6</v>
      </c>
      <c r="B9" s="6" t="s">
        <v>111</v>
      </c>
      <c r="C9" s="51"/>
      <c r="D9" s="49"/>
    </row>
    <row r="11" spans="1:4" ht="27.75" customHeight="1" x14ac:dyDescent="0.25">
      <c r="A11" s="35" t="s">
        <v>79</v>
      </c>
      <c r="B11" s="35"/>
      <c r="C11" s="35"/>
      <c r="D11" s="35"/>
    </row>
    <row r="12" spans="1:4" x14ac:dyDescent="0.25">
      <c r="A12" s="23">
        <v>1</v>
      </c>
      <c r="B12" s="48" t="s">
        <v>4</v>
      </c>
      <c r="C12" s="48"/>
      <c r="D12" s="7" t="s">
        <v>5</v>
      </c>
    </row>
    <row r="13" spans="1:4" x14ac:dyDescent="0.25">
      <c r="A13" s="2" t="s">
        <v>6</v>
      </c>
      <c r="B13" s="49" t="s">
        <v>7</v>
      </c>
      <c r="C13" s="49"/>
      <c r="D13" s="28">
        <f>C6</f>
        <v>0</v>
      </c>
    </row>
    <row r="14" spans="1:4" x14ac:dyDescent="0.25">
      <c r="A14" s="2" t="s">
        <v>8</v>
      </c>
      <c r="B14" s="49" t="s">
        <v>9</v>
      </c>
      <c r="C14" s="49"/>
      <c r="D14" s="29">
        <v>0</v>
      </c>
    </row>
    <row r="15" spans="1:4" x14ac:dyDescent="0.25">
      <c r="A15" s="2" t="s">
        <v>10</v>
      </c>
      <c r="B15" s="49" t="s">
        <v>11</v>
      </c>
      <c r="C15" s="49"/>
      <c r="D15" s="29">
        <v>0</v>
      </c>
    </row>
    <row r="16" spans="1:4" x14ac:dyDescent="0.25">
      <c r="A16" s="2" t="s">
        <v>12</v>
      </c>
      <c r="B16" s="49" t="s">
        <v>13</v>
      </c>
      <c r="C16" s="49"/>
      <c r="D16" s="29">
        <v>0</v>
      </c>
    </row>
    <row r="17" spans="1:4" x14ac:dyDescent="0.25">
      <c r="A17" s="2" t="s">
        <v>14</v>
      </c>
      <c r="B17" s="49" t="s">
        <v>15</v>
      </c>
      <c r="C17" s="49"/>
      <c r="D17" s="29">
        <v>0</v>
      </c>
    </row>
    <row r="18" spans="1:4" x14ac:dyDescent="0.25">
      <c r="A18" s="2" t="s">
        <v>16</v>
      </c>
      <c r="B18" s="49" t="s">
        <v>17</v>
      </c>
      <c r="C18" s="49"/>
      <c r="D18" s="29">
        <v>0</v>
      </c>
    </row>
    <row r="19" spans="1:4" x14ac:dyDescent="0.25">
      <c r="A19" s="40" t="s">
        <v>18</v>
      </c>
      <c r="B19" s="40"/>
      <c r="C19" s="40"/>
      <c r="D19" s="28">
        <f>SUM(D13:D18)</f>
        <v>0</v>
      </c>
    </row>
    <row r="20" spans="1:4" ht="24" customHeight="1" x14ac:dyDescent="0.25">
      <c r="A20" s="55" t="s">
        <v>19</v>
      </c>
      <c r="B20" s="55"/>
      <c r="C20" s="55"/>
      <c r="D20" s="55"/>
    </row>
    <row r="22" spans="1:4" x14ac:dyDescent="0.25">
      <c r="A22" s="40" t="s">
        <v>20</v>
      </c>
      <c r="B22" s="40"/>
      <c r="C22" s="40"/>
      <c r="D22" s="40"/>
    </row>
    <row r="23" spans="1:4" x14ac:dyDescent="0.25">
      <c r="A23" s="40" t="s">
        <v>25</v>
      </c>
      <c r="B23" s="40"/>
      <c r="C23" s="40"/>
      <c r="D23" s="40"/>
    </row>
    <row r="24" spans="1:4" ht="30" x14ac:dyDescent="0.25">
      <c r="A24" s="27" t="s">
        <v>21</v>
      </c>
      <c r="B24" s="27" t="s">
        <v>22</v>
      </c>
      <c r="C24" s="7" t="s">
        <v>29</v>
      </c>
      <c r="D24" s="27" t="s">
        <v>5</v>
      </c>
    </row>
    <row r="25" spans="1:4" x14ac:dyDescent="0.25">
      <c r="A25" s="2" t="s">
        <v>6</v>
      </c>
      <c r="B25" s="10" t="s">
        <v>23</v>
      </c>
      <c r="C25" s="21">
        <v>9.0899999999999995E-2</v>
      </c>
      <c r="D25" s="14">
        <f>C25*$D$19</f>
        <v>0</v>
      </c>
    </row>
    <row r="26" spans="1:4" x14ac:dyDescent="0.25">
      <c r="A26" s="2" t="s">
        <v>8</v>
      </c>
      <c r="B26" s="10" t="s">
        <v>24</v>
      </c>
      <c r="C26" s="21">
        <v>0.1212</v>
      </c>
      <c r="D26" s="14">
        <f>C26*$D$19</f>
        <v>0</v>
      </c>
    </row>
    <row r="27" spans="1:4" x14ac:dyDescent="0.25">
      <c r="A27" s="40" t="s">
        <v>18</v>
      </c>
      <c r="B27" s="40"/>
      <c r="C27" s="20">
        <f>SUM(C25:C26)</f>
        <v>0.21210000000000001</v>
      </c>
      <c r="D27" s="14">
        <f>SUM(D25:D26)</f>
        <v>0</v>
      </c>
    </row>
    <row r="28" spans="1:4" ht="39" customHeight="1" x14ac:dyDescent="0.25">
      <c r="A28" s="47" t="s">
        <v>112</v>
      </c>
      <c r="B28" s="47"/>
      <c r="C28" s="47"/>
      <c r="D28" s="47"/>
    </row>
    <row r="29" spans="1:4" ht="24.75" customHeight="1" x14ac:dyDescent="0.25">
      <c r="A29" s="47" t="s">
        <v>113</v>
      </c>
      <c r="B29" s="47"/>
      <c r="C29" s="47"/>
      <c r="D29" s="47"/>
    </row>
    <row r="30" spans="1:4" ht="40.5" customHeight="1" x14ac:dyDescent="0.25">
      <c r="A30" s="47" t="s">
        <v>114</v>
      </c>
      <c r="B30" s="47"/>
      <c r="C30" s="47"/>
      <c r="D30" s="47"/>
    </row>
    <row r="32" spans="1:4" ht="33" customHeight="1" x14ac:dyDescent="0.25">
      <c r="A32" s="54" t="s">
        <v>26</v>
      </c>
      <c r="B32" s="54"/>
      <c r="C32" s="54"/>
      <c r="D32" s="54"/>
    </row>
    <row r="33" spans="1:4" x14ac:dyDescent="0.25">
      <c r="A33" s="3" t="s">
        <v>27</v>
      </c>
      <c r="B33" s="7" t="s">
        <v>28</v>
      </c>
      <c r="C33" s="7" t="s">
        <v>29</v>
      </c>
      <c r="D33" s="3" t="s">
        <v>5</v>
      </c>
    </row>
    <row r="34" spans="1:4" x14ac:dyDescent="0.25">
      <c r="A34" s="2" t="s">
        <v>6</v>
      </c>
      <c r="B34" s="10" t="s">
        <v>30</v>
      </c>
      <c r="C34" s="15">
        <v>0.2</v>
      </c>
      <c r="D34" s="12">
        <f t="shared" ref="D34:D41" si="0">C34*($D$19+$D$27)</f>
        <v>0</v>
      </c>
    </row>
    <row r="35" spans="1:4" x14ac:dyDescent="0.25">
      <c r="A35" s="2" t="s">
        <v>8</v>
      </c>
      <c r="B35" s="10" t="s">
        <v>31</v>
      </c>
      <c r="C35" s="15">
        <v>2.5000000000000001E-2</v>
      </c>
      <c r="D35" s="12">
        <f t="shared" si="0"/>
        <v>0</v>
      </c>
    </row>
    <row r="36" spans="1:4" x14ac:dyDescent="0.25">
      <c r="A36" s="2" t="s">
        <v>10</v>
      </c>
      <c r="B36" s="10" t="s">
        <v>115</v>
      </c>
      <c r="C36" s="15">
        <v>0.01</v>
      </c>
      <c r="D36" s="12">
        <f t="shared" si="0"/>
        <v>0</v>
      </c>
    </row>
    <row r="37" spans="1:4" x14ac:dyDescent="0.25">
      <c r="A37" s="2" t="s">
        <v>12</v>
      </c>
      <c r="B37" s="10" t="s">
        <v>32</v>
      </c>
      <c r="C37" s="15">
        <v>1.4999999999999999E-2</v>
      </c>
      <c r="D37" s="12">
        <f t="shared" si="0"/>
        <v>0</v>
      </c>
    </row>
    <row r="38" spans="1:4" x14ac:dyDescent="0.25">
      <c r="A38" s="2" t="s">
        <v>14</v>
      </c>
      <c r="B38" s="10" t="s">
        <v>33</v>
      </c>
      <c r="C38" s="15">
        <v>0.01</v>
      </c>
      <c r="D38" s="12">
        <f t="shared" si="0"/>
        <v>0</v>
      </c>
    </row>
    <row r="39" spans="1:4" x14ac:dyDescent="0.25">
      <c r="A39" s="2" t="s">
        <v>16</v>
      </c>
      <c r="B39" s="10" t="s">
        <v>34</v>
      </c>
      <c r="C39" s="15">
        <v>6.0000000000000001E-3</v>
      </c>
      <c r="D39" s="12">
        <f t="shared" si="0"/>
        <v>0</v>
      </c>
    </row>
    <row r="40" spans="1:4" x14ac:dyDescent="0.25">
      <c r="A40" s="2" t="s">
        <v>35</v>
      </c>
      <c r="B40" s="10" t="s">
        <v>36</v>
      </c>
      <c r="C40" s="15">
        <v>2E-3</v>
      </c>
      <c r="D40" s="12">
        <f t="shared" si="0"/>
        <v>0</v>
      </c>
    </row>
    <row r="41" spans="1:4" x14ac:dyDescent="0.25">
      <c r="A41" s="2" t="s">
        <v>37</v>
      </c>
      <c r="B41" s="10" t="s">
        <v>38</v>
      </c>
      <c r="C41" s="15">
        <v>0.08</v>
      </c>
      <c r="D41" s="12">
        <f t="shared" si="0"/>
        <v>0</v>
      </c>
    </row>
    <row r="42" spans="1:4" x14ac:dyDescent="0.25">
      <c r="A42" s="42" t="s">
        <v>18</v>
      </c>
      <c r="B42" s="44"/>
      <c r="C42" s="16">
        <f>SUM(C34:C41)</f>
        <v>0.34800000000000003</v>
      </c>
      <c r="D42" s="12">
        <f>SUM(D34:D41)</f>
        <v>0</v>
      </c>
    </row>
    <row r="43" spans="1:4" ht="25.5" customHeight="1" x14ac:dyDescent="0.25">
      <c r="A43" s="47" t="s">
        <v>118</v>
      </c>
      <c r="B43" s="47"/>
      <c r="C43" s="47"/>
      <c r="D43" s="47"/>
    </row>
    <row r="44" spans="1:4" ht="26.25" customHeight="1" x14ac:dyDescent="0.25">
      <c r="A44" s="47" t="s">
        <v>116</v>
      </c>
      <c r="B44" s="47"/>
      <c r="C44" s="47"/>
      <c r="D44" s="47"/>
    </row>
    <row r="45" spans="1:4" ht="25.5" customHeight="1" x14ac:dyDescent="0.25">
      <c r="A45" s="47" t="s">
        <v>117</v>
      </c>
      <c r="B45" s="47"/>
      <c r="C45" s="47"/>
      <c r="D45" s="47"/>
    </row>
    <row r="46" spans="1:4" ht="14.25" customHeight="1" x14ac:dyDescent="0.25">
      <c r="A46" s="47" t="s">
        <v>122</v>
      </c>
      <c r="B46" s="47"/>
      <c r="C46" s="47"/>
      <c r="D46" s="47"/>
    </row>
    <row r="47" spans="1:4" ht="14.25" customHeight="1" x14ac:dyDescent="0.25">
      <c r="A47" s="47" t="s">
        <v>127</v>
      </c>
      <c r="B47" s="47"/>
      <c r="C47" s="47"/>
      <c r="D47" s="47"/>
    </row>
    <row r="49" spans="1:4" ht="15" customHeight="1" x14ac:dyDescent="0.25">
      <c r="A49" s="54" t="s">
        <v>39</v>
      </c>
      <c r="B49" s="54"/>
      <c r="C49" s="54"/>
      <c r="D49" s="54"/>
    </row>
    <row r="50" spans="1:4" x14ac:dyDescent="0.25">
      <c r="A50" s="23" t="s">
        <v>40</v>
      </c>
      <c r="B50" s="7" t="s">
        <v>41</v>
      </c>
      <c r="C50" s="23" t="s">
        <v>102</v>
      </c>
      <c r="D50" s="7" t="s">
        <v>5</v>
      </c>
    </row>
    <row r="51" spans="1:4" x14ac:dyDescent="0.25">
      <c r="A51" s="2" t="s">
        <v>6</v>
      </c>
      <c r="B51" s="10" t="s">
        <v>42</v>
      </c>
      <c r="C51" s="30"/>
      <c r="D51" s="14">
        <v>0</v>
      </c>
    </row>
    <row r="52" spans="1:4" x14ac:dyDescent="0.25">
      <c r="A52" s="2" t="s">
        <v>8</v>
      </c>
      <c r="B52" s="10" t="s">
        <v>43</v>
      </c>
      <c r="C52" s="30"/>
      <c r="D52" s="14">
        <v>0</v>
      </c>
    </row>
    <row r="53" spans="1:4" x14ac:dyDescent="0.25">
      <c r="A53" s="2" t="s">
        <v>10</v>
      </c>
      <c r="B53" s="10" t="s">
        <v>44</v>
      </c>
      <c r="C53" s="30"/>
      <c r="D53" s="14">
        <v>0</v>
      </c>
    </row>
    <row r="54" spans="1:4" x14ac:dyDescent="0.25">
      <c r="A54" s="2" t="s">
        <v>12</v>
      </c>
      <c r="B54" s="10" t="s">
        <v>103</v>
      </c>
      <c r="C54" s="30"/>
      <c r="D54" s="14">
        <v>0</v>
      </c>
    </row>
    <row r="55" spans="1:4" x14ac:dyDescent="0.25">
      <c r="A55" s="40" t="s">
        <v>18</v>
      </c>
      <c r="B55" s="40"/>
      <c r="C55" s="40"/>
      <c r="D55" s="14">
        <f>SUM(D51:D54)</f>
        <v>0</v>
      </c>
    </row>
    <row r="56" spans="1:4" ht="28.5" customHeight="1" x14ac:dyDescent="0.25">
      <c r="A56" s="47" t="s">
        <v>47</v>
      </c>
      <c r="B56" s="47"/>
      <c r="C56" s="47"/>
      <c r="D56" s="47"/>
    </row>
    <row r="57" spans="1:4" ht="19.5" customHeight="1" x14ac:dyDescent="0.25">
      <c r="A57" s="47" t="s">
        <v>119</v>
      </c>
      <c r="B57" s="47"/>
      <c r="C57" s="47"/>
      <c r="D57" s="47"/>
    </row>
    <row r="59" spans="1:4" ht="15" customHeight="1" x14ac:dyDescent="0.25">
      <c r="A59" s="54" t="s">
        <v>45</v>
      </c>
      <c r="B59" s="54"/>
      <c r="C59" s="54"/>
      <c r="D59" s="54"/>
    </row>
    <row r="60" spans="1:4" x14ac:dyDescent="0.25">
      <c r="A60" s="7">
        <v>2</v>
      </c>
      <c r="B60" s="48" t="s">
        <v>46</v>
      </c>
      <c r="C60" s="48"/>
      <c r="D60" s="7" t="s">
        <v>5</v>
      </c>
    </row>
    <row r="61" spans="1:4" ht="30" customHeight="1" x14ac:dyDescent="0.25">
      <c r="A61" s="9" t="s">
        <v>21</v>
      </c>
      <c r="B61" s="41" t="s">
        <v>22</v>
      </c>
      <c r="C61" s="41"/>
      <c r="D61" s="14">
        <f>D27</f>
        <v>0</v>
      </c>
    </row>
    <row r="62" spans="1:4" x14ac:dyDescent="0.25">
      <c r="A62" s="9" t="s">
        <v>27</v>
      </c>
      <c r="B62" s="49" t="s">
        <v>28</v>
      </c>
      <c r="C62" s="49"/>
      <c r="D62" s="14">
        <f>D42</f>
        <v>0</v>
      </c>
    </row>
    <row r="63" spans="1:4" x14ac:dyDescent="0.25">
      <c r="A63" s="9" t="s">
        <v>40</v>
      </c>
      <c r="B63" s="49" t="s">
        <v>41</v>
      </c>
      <c r="C63" s="49"/>
      <c r="D63" s="14">
        <f>D55</f>
        <v>0</v>
      </c>
    </row>
    <row r="64" spans="1:4" x14ac:dyDescent="0.25">
      <c r="A64" s="42" t="s">
        <v>18</v>
      </c>
      <c r="B64" s="43"/>
      <c r="C64" s="44"/>
      <c r="D64" s="14">
        <f>SUM(D61:D63)</f>
        <v>0</v>
      </c>
    </row>
    <row r="66" spans="1:4" x14ac:dyDescent="0.25">
      <c r="A66" s="54" t="s">
        <v>80</v>
      </c>
      <c r="B66" s="54"/>
      <c r="C66" s="54"/>
      <c r="D66" s="54"/>
    </row>
    <row r="67" spans="1:4" x14ac:dyDescent="0.25">
      <c r="A67" s="7">
        <v>3</v>
      </c>
      <c r="B67" s="7" t="s">
        <v>48</v>
      </c>
      <c r="C67" s="7" t="s">
        <v>29</v>
      </c>
      <c r="D67" s="7" t="s">
        <v>5</v>
      </c>
    </row>
    <row r="68" spans="1:4" x14ac:dyDescent="0.25">
      <c r="A68" s="9" t="s">
        <v>6</v>
      </c>
      <c r="B68" s="6" t="s">
        <v>49</v>
      </c>
      <c r="C68" s="15">
        <v>0</v>
      </c>
      <c r="D68" s="12">
        <f t="shared" ref="D68:D74" si="1">C68*($D$19+$D$27)</f>
        <v>0</v>
      </c>
    </row>
    <row r="69" spans="1:4" ht="30" x14ac:dyDescent="0.25">
      <c r="A69" s="9" t="s">
        <v>8</v>
      </c>
      <c r="B69" s="6" t="s">
        <v>50</v>
      </c>
      <c r="C69" s="15">
        <v>0</v>
      </c>
      <c r="D69" s="12">
        <f t="shared" si="1"/>
        <v>0</v>
      </c>
    </row>
    <row r="70" spans="1:4" ht="30" x14ac:dyDescent="0.25">
      <c r="A70" s="9" t="s">
        <v>10</v>
      </c>
      <c r="B70" s="6" t="s">
        <v>51</v>
      </c>
      <c r="C70" s="15">
        <v>0</v>
      </c>
      <c r="D70" s="12">
        <f t="shared" si="1"/>
        <v>0</v>
      </c>
    </row>
    <row r="71" spans="1:4" x14ac:dyDescent="0.25">
      <c r="A71" s="9" t="s">
        <v>12</v>
      </c>
      <c r="B71" s="6" t="s">
        <v>52</v>
      </c>
      <c r="C71" s="15">
        <v>0</v>
      </c>
      <c r="D71" s="12">
        <f t="shared" si="1"/>
        <v>0</v>
      </c>
    </row>
    <row r="72" spans="1:4" ht="30" x14ac:dyDescent="0.25">
      <c r="A72" s="9" t="s">
        <v>14</v>
      </c>
      <c r="B72" s="6" t="s">
        <v>53</v>
      </c>
      <c r="C72" s="15">
        <v>0</v>
      </c>
      <c r="D72" s="12">
        <f t="shared" si="1"/>
        <v>0</v>
      </c>
    </row>
    <row r="73" spans="1:4" ht="30" x14ac:dyDescent="0.25">
      <c r="A73" s="9" t="s">
        <v>16</v>
      </c>
      <c r="B73" s="6" t="s">
        <v>54</v>
      </c>
      <c r="C73" s="15">
        <v>0</v>
      </c>
      <c r="D73" s="12">
        <f t="shared" si="1"/>
        <v>0</v>
      </c>
    </row>
    <row r="74" spans="1:4" x14ac:dyDescent="0.25">
      <c r="A74" s="58" t="s">
        <v>35</v>
      </c>
      <c r="B74" s="59" t="s">
        <v>142</v>
      </c>
      <c r="C74" s="15">
        <v>0</v>
      </c>
      <c r="D74" s="12">
        <f t="shared" si="1"/>
        <v>0</v>
      </c>
    </row>
    <row r="75" spans="1:4" x14ac:dyDescent="0.25">
      <c r="A75" s="42" t="s">
        <v>18</v>
      </c>
      <c r="B75" s="44"/>
      <c r="C75" s="20">
        <f>SUM(C68:C74)</f>
        <v>0</v>
      </c>
      <c r="D75" s="14">
        <f>SUM(D68:D74)</f>
        <v>0</v>
      </c>
    </row>
    <row r="76" spans="1:4" ht="26.25" customHeight="1" x14ac:dyDescent="0.25">
      <c r="A76" s="47" t="s">
        <v>120</v>
      </c>
      <c r="B76" s="47"/>
      <c r="C76" s="47"/>
      <c r="D76" s="47"/>
    </row>
    <row r="77" spans="1:4" ht="17.25" customHeight="1" x14ac:dyDescent="0.25">
      <c r="A77" s="47" t="s">
        <v>128</v>
      </c>
      <c r="B77" s="47"/>
      <c r="C77" s="47"/>
      <c r="D77" s="47"/>
    </row>
    <row r="79" spans="1:4" x14ac:dyDescent="0.25">
      <c r="A79" s="54" t="s">
        <v>55</v>
      </c>
      <c r="B79" s="54"/>
      <c r="C79" s="54"/>
      <c r="D79" s="54"/>
    </row>
    <row r="80" spans="1:4" ht="39.75" customHeight="1" x14ac:dyDescent="0.25">
      <c r="A80" s="53" t="s">
        <v>121</v>
      </c>
      <c r="B80" s="53"/>
      <c r="C80" s="53"/>
      <c r="D80" s="53"/>
    </row>
    <row r="82" spans="1:4" ht="32.25" customHeight="1" x14ac:dyDescent="0.25">
      <c r="A82" s="54" t="s">
        <v>123</v>
      </c>
      <c r="B82" s="54"/>
      <c r="C82" s="54"/>
      <c r="D82" s="54"/>
    </row>
    <row r="83" spans="1:4" x14ac:dyDescent="0.25">
      <c r="A83" s="3" t="s">
        <v>56</v>
      </c>
      <c r="B83" s="7" t="s">
        <v>57</v>
      </c>
      <c r="C83" s="7" t="s">
        <v>29</v>
      </c>
      <c r="D83" s="7" t="s">
        <v>5</v>
      </c>
    </row>
    <row r="84" spans="1:4" x14ac:dyDescent="0.25">
      <c r="A84" s="9" t="s">
        <v>6</v>
      </c>
      <c r="B84" s="6" t="s">
        <v>58</v>
      </c>
      <c r="C84" s="15">
        <v>6.8999999999999999E-3</v>
      </c>
      <c r="D84" s="12">
        <f t="shared" ref="D84:D89" si="2">C84*($D$19+$D$27)</f>
        <v>0</v>
      </c>
    </row>
    <row r="85" spans="1:4" x14ac:dyDescent="0.25">
      <c r="A85" s="9" t="s">
        <v>8</v>
      </c>
      <c r="B85" s="6" t="s">
        <v>59</v>
      </c>
      <c r="C85" s="15">
        <v>0</v>
      </c>
      <c r="D85" s="12">
        <f t="shared" si="2"/>
        <v>0</v>
      </c>
    </row>
    <row r="86" spans="1:4" x14ac:dyDescent="0.25">
      <c r="A86" s="9" t="s">
        <v>10</v>
      </c>
      <c r="B86" s="6" t="s">
        <v>60</v>
      </c>
      <c r="C86" s="15">
        <v>0</v>
      </c>
      <c r="D86" s="12">
        <f t="shared" si="2"/>
        <v>0</v>
      </c>
    </row>
    <row r="87" spans="1:4" ht="30" x14ac:dyDescent="0.25">
      <c r="A87" s="9" t="s">
        <v>12</v>
      </c>
      <c r="B87" s="6" t="s">
        <v>61</v>
      </c>
      <c r="C87" s="15">
        <v>0</v>
      </c>
      <c r="D87" s="12">
        <f t="shared" si="2"/>
        <v>0</v>
      </c>
    </row>
    <row r="88" spans="1:4" ht="30" x14ac:dyDescent="0.25">
      <c r="A88" s="9" t="s">
        <v>14</v>
      </c>
      <c r="B88" s="6" t="s">
        <v>62</v>
      </c>
      <c r="C88" s="15">
        <v>0</v>
      </c>
      <c r="D88" s="12">
        <f t="shared" si="2"/>
        <v>0</v>
      </c>
    </row>
    <row r="89" spans="1:4" ht="30" x14ac:dyDescent="0.25">
      <c r="A89" s="9" t="s">
        <v>16</v>
      </c>
      <c r="B89" s="6" t="s">
        <v>63</v>
      </c>
      <c r="C89" s="15">
        <v>0</v>
      </c>
      <c r="D89" s="12">
        <f t="shared" si="2"/>
        <v>0</v>
      </c>
    </row>
    <row r="90" spans="1:4" x14ac:dyDescent="0.25">
      <c r="A90" s="42" t="s">
        <v>18</v>
      </c>
      <c r="B90" s="44"/>
      <c r="C90" s="20">
        <f>SUM(C84:C89)</f>
        <v>6.8999999999999999E-3</v>
      </c>
      <c r="D90" s="14">
        <f>SUM(D84:D89)</f>
        <v>0</v>
      </c>
    </row>
    <row r="91" spans="1:4" x14ac:dyDescent="0.25">
      <c r="A91" s="47" t="s">
        <v>129</v>
      </c>
      <c r="B91" s="47"/>
      <c r="C91" s="47"/>
      <c r="D91" s="47"/>
    </row>
    <row r="93" spans="1:4" hidden="1" x14ac:dyDescent="0.25">
      <c r="A93" s="40" t="s">
        <v>124</v>
      </c>
      <c r="B93" s="40"/>
      <c r="C93" s="40"/>
      <c r="D93" s="40"/>
    </row>
    <row r="94" spans="1:4" hidden="1" x14ac:dyDescent="0.25">
      <c r="A94" s="3" t="s">
        <v>64</v>
      </c>
      <c r="B94" s="7" t="s">
        <v>65</v>
      </c>
      <c r="C94" s="7" t="s">
        <v>5</v>
      </c>
      <c r="D94" s="3"/>
    </row>
    <row r="95" spans="1:4" ht="30" hidden="1" x14ac:dyDescent="0.25">
      <c r="A95" s="9" t="s">
        <v>6</v>
      </c>
      <c r="B95" s="6" t="s">
        <v>66</v>
      </c>
      <c r="C95" s="13"/>
      <c r="D95" s="4"/>
    </row>
    <row r="96" spans="1:4" hidden="1" x14ac:dyDescent="0.25">
      <c r="A96" s="42" t="s">
        <v>18</v>
      </c>
      <c r="B96" s="44"/>
      <c r="C96" s="14">
        <f>SUM(C95)</f>
        <v>0</v>
      </c>
      <c r="D96" s="4"/>
    </row>
    <row r="97" spans="1:4" hidden="1" x14ac:dyDescent="0.25"/>
    <row r="98" spans="1:4" ht="29.25" customHeight="1" x14ac:dyDescent="0.25">
      <c r="A98" s="35" t="s">
        <v>125</v>
      </c>
      <c r="B98" s="35"/>
      <c r="C98" s="35"/>
      <c r="D98" s="35"/>
    </row>
    <row r="99" spans="1:4" x14ac:dyDescent="0.25">
      <c r="A99" s="23">
        <v>4</v>
      </c>
      <c r="B99" s="48" t="s">
        <v>67</v>
      </c>
      <c r="C99" s="48"/>
      <c r="D99" s="7" t="s">
        <v>5</v>
      </c>
    </row>
    <row r="100" spans="1:4" x14ac:dyDescent="0.25">
      <c r="A100" s="2" t="s">
        <v>56</v>
      </c>
      <c r="B100" s="49" t="s">
        <v>57</v>
      </c>
      <c r="C100" s="49"/>
      <c r="D100" s="14">
        <f>D90</f>
        <v>0</v>
      </c>
    </row>
    <row r="101" spans="1:4" hidden="1" x14ac:dyDescent="0.25">
      <c r="A101" s="2" t="s">
        <v>64</v>
      </c>
      <c r="B101" s="10" t="s">
        <v>68</v>
      </c>
      <c r="C101" s="10"/>
      <c r="D101" s="13">
        <f>C96</f>
        <v>0</v>
      </c>
    </row>
    <row r="102" spans="1:4" x14ac:dyDescent="0.25">
      <c r="A102" s="40" t="s">
        <v>18</v>
      </c>
      <c r="B102" s="40"/>
      <c r="C102" s="40"/>
      <c r="D102" s="14">
        <f>SUM(D100:D101)</f>
        <v>0</v>
      </c>
    </row>
    <row r="104" spans="1:4" x14ac:dyDescent="0.25">
      <c r="A104" s="52" t="s">
        <v>69</v>
      </c>
      <c r="B104" s="52"/>
      <c r="C104" s="52"/>
      <c r="D104" s="52"/>
    </row>
    <row r="105" spans="1:4" x14ac:dyDescent="0.25">
      <c r="A105" s="23">
        <v>5</v>
      </c>
      <c r="B105" s="48" t="s">
        <v>70</v>
      </c>
      <c r="C105" s="48"/>
      <c r="D105" s="7" t="s">
        <v>5</v>
      </c>
    </row>
    <row r="106" spans="1:4" x14ac:dyDescent="0.25">
      <c r="A106" s="2" t="s">
        <v>6</v>
      </c>
      <c r="B106" s="49" t="s">
        <v>71</v>
      </c>
      <c r="C106" s="49"/>
      <c r="D106" s="14">
        <v>0</v>
      </c>
    </row>
    <row r="107" spans="1:4" x14ac:dyDescent="0.25">
      <c r="A107" s="2" t="s">
        <v>8</v>
      </c>
      <c r="B107" s="49" t="s">
        <v>72</v>
      </c>
      <c r="C107" s="49"/>
      <c r="D107" s="14">
        <v>0</v>
      </c>
    </row>
    <row r="108" spans="1:4" x14ac:dyDescent="0.25">
      <c r="A108" s="2" t="s">
        <v>10</v>
      </c>
      <c r="B108" s="49" t="s">
        <v>73</v>
      </c>
      <c r="C108" s="49"/>
      <c r="D108" s="14">
        <v>0</v>
      </c>
    </row>
    <row r="109" spans="1:4" x14ac:dyDescent="0.25">
      <c r="A109" s="2" t="s">
        <v>12</v>
      </c>
      <c r="B109" s="49" t="s">
        <v>17</v>
      </c>
      <c r="C109" s="49"/>
      <c r="D109" s="14">
        <v>0</v>
      </c>
    </row>
    <row r="110" spans="1:4" x14ac:dyDescent="0.25">
      <c r="A110" s="40" t="s">
        <v>18</v>
      </c>
      <c r="B110" s="40"/>
      <c r="C110" s="40"/>
      <c r="D110" s="14">
        <f>SUM(D106:D109)</f>
        <v>0</v>
      </c>
    </row>
    <row r="111" spans="1:4" x14ac:dyDescent="0.25">
      <c r="A111" s="47" t="s">
        <v>83</v>
      </c>
      <c r="B111" s="47"/>
      <c r="C111" s="47"/>
      <c r="D111" s="47"/>
    </row>
    <row r="113" spans="1:4" x14ac:dyDescent="0.25">
      <c r="A113" s="52" t="s">
        <v>74</v>
      </c>
      <c r="B113" s="52"/>
      <c r="C113" s="52"/>
      <c r="D113" s="52"/>
    </row>
    <row r="114" spans="1:4" x14ac:dyDescent="0.25">
      <c r="A114" s="45" t="s">
        <v>130</v>
      </c>
      <c r="B114" s="45"/>
      <c r="C114" s="46" t="s">
        <v>131</v>
      </c>
      <c r="D114" s="46"/>
    </row>
    <row r="115" spans="1:4" x14ac:dyDescent="0.25">
      <c r="A115" s="23">
        <v>6</v>
      </c>
      <c r="B115" s="7" t="s">
        <v>75</v>
      </c>
      <c r="C115" s="7" t="s">
        <v>29</v>
      </c>
      <c r="D115" s="23" t="s">
        <v>5</v>
      </c>
    </row>
    <row r="116" spans="1:4" x14ac:dyDescent="0.25">
      <c r="A116" s="2" t="s">
        <v>6</v>
      </c>
      <c r="B116" s="10" t="s">
        <v>76</v>
      </c>
      <c r="C116" s="15">
        <v>0</v>
      </c>
      <c r="D116" s="12">
        <f>C116*D134</f>
        <v>0</v>
      </c>
    </row>
    <row r="117" spans="1:4" x14ac:dyDescent="0.25">
      <c r="A117" s="2" t="s">
        <v>8</v>
      </c>
      <c r="B117" s="10" t="s">
        <v>77</v>
      </c>
      <c r="C117" s="15">
        <v>0</v>
      </c>
      <c r="D117" s="12">
        <f>C117*D134</f>
        <v>0</v>
      </c>
    </row>
    <row r="118" spans="1:4" x14ac:dyDescent="0.25">
      <c r="A118" s="2" t="s">
        <v>10</v>
      </c>
      <c r="B118" s="10" t="s">
        <v>139</v>
      </c>
      <c r="C118" s="16">
        <f>SUM(C119:C121)</f>
        <v>8.6499999999999994E-2</v>
      </c>
      <c r="D118" s="12">
        <f>(D134+D117+D116)*(C118/IF(C114="Lucro presumido",91.45%,85.75%))</f>
        <v>0</v>
      </c>
    </row>
    <row r="119" spans="1:4" x14ac:dyDescent="0.25">
      <c r="A119" s="2" t="s">
        <v>134</v>
      </c>
      <c r="B119" s="10" t="s">
        <v>133</v>
      </c>
      <c r="C119" s="16">
        <f>IF(C114="Lucro presumido",0.65%,1.65%)</f>
        <v>6.5000000000000006E-3</v>
      </c>
      <c r="D119" s="31" t="s">
        <v>132</v>
      </c>
    </row>
    <row r="120" spans="1:4" x14ac:dyDescent="0.25">
      <c r="A120" s="2" t="s">
        <v>136</v>
      </c>
      <c r="B120" s="10" t="s">
        <v>135</v>
      </c>
      <c r="C120" s="16">
        <f>IF(C114="Lucro presumido",3%,7.6%)</f>
        <v>0.03</v>
      </c>
      <c r="D120" s="31" t="s">
        <v>132</v>
      </c>
    </row>
    <row r="121" spans="1:4" x14ac:dyDescent="0.25">
      <c r="A121" s="2" t="s">
        <v>138</v>
      </c>
      <c r="B121" s="10" t="s">
        <v>137</v>
      </c>
      <c r="C121" s="16">
        <v>0.05</v>
      </c>
      <c r="D121" s="31" t="s">
        <v>132</v>
      </c>
    </row>
    <row r="122" spans="1:4" ht="30" x14ac:dyDescent="0.25">
      <c r="A122" s="9" t="s">
        <v>12</v>
      </c>
      <c r="B122" s="6" t="s">
        <v>141</v>
      </c>
      <c r="C122" s="32">
        <v>0</v>
      </c>
      <c r="D122" s="33">
        <f>(D134+D117+D116)*(C122/IF(C114="Lucro presumido",91.45%,85.75%))</f>
        <v>0</v>
      </c>
    </row>
    <row r="123" spans="1:4" x14ac:dyDescent="0.25">
      <c r="A123" s="40" t="s">
        <v>18</v>
      </c>
      <c r="B123" s="40"/>
      <c r="C123" s="16">
        <f>SUM(C116:C118)+(C122)</f>
        <v>8.6499999999999994E-2</v>
      </c>
      <c r="D123" s="12">
        <f>SUM(D116:D121)</f>
        <v>0</v>
      </c>
    </row>
    <row r="124" spans="1:4" x14ac:dyDescent="0.25">
      <c r="A124" s="47" t="s">
        <v>84</v>
      </c>
      <c r="B124" s="47"/>
      <c r="C124" s="47"/>
      <c r="D124" s="47"/>
    </row>
    <row r="125" spans="1:4" ht="27" customHeight="1" x14ac:dyDescent="0.25">
      <c r="A125" s="47" t="s">
        <v>140</v>
      </c>
      <c r="B125" s="47"/>
      <c r="C125" s="47"/>
      <c r="D125" s="47"/>
    </row>
    <row r="127" spans="1:4" x14ac:dyDescent="0.25">
      <c r="A127" s="52" t="s">
        <v>126</v>
      </c>
      <c r="B127" s="52"/>
      <c r="C127" s="52"/>
      <c r="D127" s="52"/>
    </row>
    <row r="128" spans="1:4" x14ac:dyDescent="0.25">
      <c r="A128" s="42" t="s">
        <v>85</v>
      </c>
      <c r="B128" s="43"/>
      <c r="C128" s="44"/>
      <c r="D128" s="7" t="s">
        <v>78</v>
      </c>
    </row>
    <row r="129" spans="1:4" x14ac:dyDescent="0.25">
      <c r="A129" s="9" t="s">
        <v>6</v>
      </c>
      <c r="B129" s="41" t="s">
        <v>79</v>
      </c>
      <c r="C129" s="41"/>
      <c r="D129" s="14">
        <f>D19</f>
        <v>0</v>
      </c>
    </row>
    <row r="130" spans="1:4" ht="30" customHeight="1" x14ac:dyDescent="0.25">
      <c r="A130" s="9" t="s">
        <v>8</v>
      </c>
      <c r="B130" s="41" t="s">
        <v>20</v>
      </c>
      <c r="C130" s="41"/>
      <c r="D130" s="14">
        <f>D64</f>
        <v>0</v>
      </c>
    </row>
    <row r="131" spans="1:4" x14ac:dyDescent="0.25">
      <c r="A131" s="9" t="s">
        <v>10</v>
      </c>
      <c r="B131" s="41" t="s">
        <v>80</v>
      </c>
      <c r="C131" s="41"/>
      <c r="D131" s="14">
        <f>D75</f>
        <v>0</v>
      </c>
    </row>
    <row r="132" spans="1:4" ht="30" customHeight="1" x14ac:dyDescent="0.25">
      <c r="A132" s="9" t="s">
        <v>12</v>
      </c>
      <c r="B132" s="41" t="s">
        <v>55</v>
      </c>
      <c r="C132" s="41"/>
      <c r="D132" s="14">
        <f>D102</f>
        <v>0</v>
      </c>
    </row>
    <row r="133" spans="1:4" x14ac:dyDescent="0.25">
      <c r="A133" s="9" t="s">
        <v>14</v>
      </c>
      <c r="B133" s="41" t="s">
        <v>69</v>
      </c>
      <c r="C133" s="41"/>
      <c r="D133" s="14">
        <f>D110</f>
        <v>0</v>
      </c>
    </row>
    <row r="134" spans="1:4" x14ac:dyDescent="0.25">
      <c r="A134" s="40" t="s">
        <v>81</v>
      </c>
      <c r="B134" s="40"/>
      <c r="C134" s="40"/>
      <c r="D134" s="14">
        <f>SUM(D129:D133)</f>
        <v>0</v>
      </c>
    </row>
    <row r="135" spans="1:4" x14ac:dyDescent="0.25">
      <c r="A135" s="2" t="s">
        <v>16</v>
      </c>
      <c r="B135" s="49" t="s">
        <v>74</v>
      </c>
      <c r="C135" s="49"/>
      <c r="D135" s="14">
        <f>D123</f>
        <v>0</v>
      </c>
    </row>
    <row r="136" spans="1:4" x14ac:dyDescent="0.25">
      <c r="A136" s="40" t="s">
        <v>82</v>
      </c>
      <c r="B136" s="40"/>
      <c r="C136" s="40"/>
      <c r="D136" s="14">
        <f>SUM(D134:D135)</f>
        <v>0</v>
      </c>
    </row>
  </sheetData>
  <mergeCells count="80">
    <mergeCell ref="C8:D8"/>
    <mergeCell ref="A3:D3"/>
    <mergeCell ref="C4:D4"/>
    <mergeCell ref="C5:D5"/>
    <mergeCell ref="C6:D6"/>
    <mergeCell ref="C7:D7"/>
    <mergeCell ref="B62:C62"/>
    <mergeCell ref="B63:C63"/>
    <mergeCell ref="A64:C64"/>
    <mergeCell ref="A44:D44"/>
    <mergeCell ref="A11:D11"/>
    <mergeCell ref="A20:D20"/>
    <mergeCell ref="A22:D22"/>
    <mergeCell ref="A23:D23"/>
    <mergeCell ref="A27:B27"/>
    <mergeCell ref="A28:D28"/>
    <mergeCell ref="A29:D29"/>
    <mergeCell ref="A30:D30"/>
    <mergeCell ref="A32:D32"/>
    <mergeCell ref="A42:B42"/>
    <mergeCell ref="B12:C12"/>
    <mergeCell ref="B13:C13"/>
    <mergeCell ref="B135:C135"/>
    <mergeCell ref="A136:C136"/>
    <mergeCell ref="A124:D124"/>
    <mergeCell ref="A82:D82"/>
    <mergeCell ref="A90:B90"/>
    <mergeCell ref="A93:D93"/>
    <mergeCell ref="A96:B96"/>
    <mergeCell ref="A98:D98"/>
    <mergeCell ref="A104:D104"/>
    <mergeCell ref="A111:D111"/>
    <mergeCell ref="A113:D113"/>
    <mergeCell ref="A123:B123"/>
    <mergeCell ref="B106:C106"/>
    <mergeCell ref="B107:C107"/>
    <mergeCell ref="B108:C108"/>
    <mergeCell ref="B109:C109"/>
    <mergeCell ref="A1:D1"/>
    <mergeCell ref="C9:D9"/>
    <mergeCell ref="A127:D127"/>
    <mergeCell ref="B133:C133"/>
    <mergeCell ref="A134:C134"/>
    <mergeCell ref="A80:D80"/>
    <mergeCell ref="A45:D45"/>
    <mergeCell ref="A46:D46"/>
    <mergeCell ref="A49:D49"/>
    <mergeCell ref="A56:D56"/>
    <mergeCell ref="A57:D57"/>
    <mergeCell ref="A59:D59"/>
    <mergeCell ref="A66:D66"/>
    <mergeCell ref="A75:B75"/>
    <mergeCell ref="A79:D79"/>
    <mergeCell ref="B61:C61"/>
    <mergeCell ref="B14:C14"/>
    <mergeCell ref="B15:C15"/>
    <mergeCell ref="B16:C16"/>
    <mergeCell ref="B17:C17"/>
    <mergeCell ref="B18:C18"/>
    <mergeCell ref="A19:C19"/>
    <mergeCell ref="A43:D43"/>
    <mergeCell ref="A55:C55"/>
    <mergeCell ref="B60:C60"/>
    <mergeCell ref="A47:D47"/>
    <mergeCell ref="A76:D76"/>
    <mergeCell ref="B99:C99"/>
    <mergeCell ref="B100:C100"/>
    <mergeCell ref="A102:C102"/>
    <mergeCell ref="B105:C105"/>
    <mergeCell ref="A77:D77"/>
    <mergeCell ref="A91:D91"/>
    <mergeCell ref="A110:C110"/>
    <mergeCell ref="B129:C129"/>
    <mergeCell ref="B130:C130"/>
    <mergeCell ref="B131:C131"/>
    <mergeCell ref="B132:C132"/>
    <mergeCell ref="A128:C128"/>
    <mergeCell ref="A114:B114"/>
    <mergeCell ref="C114:D114"/>
    <mergeCell ref="A125:D125"/>
  </mergeCells>
  <dataValidations count="1">
    <dataValidation type="list" allowBlank="1" showInputMessage="1" showErrorMessage="1" sqref="C114:D114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opLeftCell="A61" workbookViewId="0">
      <selection activeCell="C75" sqref="C75"/>
    </sheetView>
  </sheetViews>
  <sheetFormatPr defaultRowHeight="15" x14ac:dyDescent="0.25"/>
  <cols>
    <col min="2" max="2" width="46.42578125" style="1" customWidth="1"/>
    <col min="3" max="3" width="17.7109375" style="1" customWidth="1"/>
    <col min="4" max="4" width="17" customWidth="1"/>
  </cols>
  <sheetData>
    <row r="1" spans="1:4" x14ac:dyDescent="0.25">
      <c r="A1" s="50" t="s">
        <v>105</v>
      </c>
      <c r="B1" s="50"/>
      <c r="C1" s="50"/>
      <c r="D1" s="50"/>
    </row>
    <row r="3" spans="1:4" x14ac:dyDescent="0.25">
      <c r="A3" s="40" t="s">
        <v>0</v>
      </c>
      <c r="B3" s="40"/>
      <c r="C3" s="40"/>
      <c r="D3" s="40"/>
    </row>
    <row r="4" spans="1:4" ht="30" x14ac:dyDescent="0.25">
      <c r="A4" s="9">
        <v>1</v>
      </c>
      <c r="B4" s="22" t="s">
        <v>1</v>
      </c>
      <c r="C4" s="56"/>
      <c r="D4" s="56"/>
    </row>
    <row r="5" spans="1:4" x14ac:dyDescent="0.25">
      <c r="A5" s="25">
        <v>2</v>
      </c>
      <c r="B5" s="6" t="s">
        <v>2</v>
      </c>
      <c r="C5" s="49"/>
      <c r="D5" s="49"/>
    </row>
    <row r="6" spans="1:4" x14ac:dyDescent="0.25">
      <c r="A6" s="25">
        <v>3</v>
      </c>
      <c r="B6" s="6" t="s">
        <v>109</v>
      </c>
      <c r="C6" s="57">
        <v>0</v>
      </c>
      <c r="D6" s="57"/>
    </row>
    <row r="7" spans="1:4" ht="30" x14ac:dyDescent="0.25">
      <c r="A7" s="25">
        <v>4</v>
      </c>
      <c r="B7" s="6" t="s">
        <v>110</v>
      </c>
      <c r="C7" s="41"/>
      <c r="D7" s="41"/>
    </row>
    <row r="8" spans="1:4" x14ac:dyDescent="0.25">
      <c r="A8" s="25">
        <v>5</v>
      </c>
      <c r="B8" s="6" t="s">
        <v>3</v>
      </c>
      <c r="C8" s="51"/>
      <c r="D8" s="49"/>
    </row>
    <row r="9" spans="1:4" x14ac:dyDescent="0.25">
      <c r="A9" s="25">
        <v>6</v>
      </c>
      <c r="B9" s="6" t="s">
        <v>111</v>
      </c>
      <c r="C9" s="51"/>
      <c r="D9" s="49"/>
    </row>
    <row r="11" spans="1:4" ht="27.75" customHeight="1" x14ac:dyDescent="0.25">
      <c r="A11" s="35" t="s">
        <v>79</v>
      </c>
      <c r="B11" s="35"/>
      <c r="C11" s="35"/>
      <c r="D11" s="35"/>
    </row>
    <row r="12" spans="1:4" x14ac:dyDescent="0.25">
      <c r="A12" s="23">
        <v>1</v>
      </c>
      <c r="B12" s="48" t="s">
        <v>4</v>
      </c>
      <c r="C12" s="48"/>
      <c r="D12" s="7" t="s">
        <v>5</v>
      </c>
    </row>
    <row r="13" spans="1:4" x14ac:dyDescent="0.25">
      <c r="A13" s="2" t="s">
        <v>6</v>
      </c>
      <c r="B13" s="49" t="s">
        <v>7</v>
      </c>
      <c r="C13" s="49"/>
      <c r="D13" s="28">
        <f>C6</f>
        <v>0</v>
      </c>
    </row>
    <row r="14" spans="1:4" x14ac:dyDescent="0.25">
      <c r="A14" s="2" t="s">
        <v>8</v>
      </c>
      <c r="B14" s="49" t="s">
        <v>9</v>
      </c>
      <c r="C14" s="49"/>
      <c r="D14" s="29">
        <v>0</v>
      </c>
    </row>
    <row r="15" spans="1:4" x14ac:dyDescent="0.25">
      <c r="A15" s="2" t="s">
        <v>10</v>
      </c>
      <c r="B15" s="49" t="s">
        <v>11</v>
      </c>
      <c r="C15" s="49"/>
      <c r="D15" s="29">
        <v>0</v>
      </c>
    </row>
    <row r="16" spans="1:4" x14ac:dyDescent="0.25">
      <c r="A16" s="2" t="s">
        <v>12</v>
      </c>
      <c r="B16" s="49" t="s">
        <v>13</v>
      </c>
      <c r="C16" s="49"/>
      <c r="D16" s="29">
        <v>0</v>
      </c>
    </row>
    <row r="17" spans="1:4" x14ac:dyDescent="0.25">
      <c r="A17" s="2" t="s">
        <v>14</v>
      </c>
      <c r="B17" s="49" t="s">
        <v>15</v>
      </c>
      <c r="C17" s="49"/>
      <c r="D17" s="29">
        <v>0</v>
      </c>
    </row>
    <row r="18" spans="1:4" x14ac:dyDescent="0.25">
      <c r="A18" s="2" t="s">
        <v>16</v>
      </c>
      <c r="B18" s="49" t="s">
        <v>17</v>
      </c>
      <c r="C18" s="49"/>
      <c r="D18" s="29">
        <v>0</v>
      </c>
    </row>
    <row r="19" spans="1:4" x14ac:dyDescent="0.25">
      <c r="A19" s="40" t="s">
        <v>18</v>
      </c>
      <c r="B19" s="40"/>
      <c r="C19" s="40"/>
      <c r="D19" s="28">
        <f>SUM(D13:D18)</f>
        <v>0</v>
      </c>
    </row>
    <row r="20" spans="1:4" ht="24" customHeight="1" x14ac:dyDescent="0.25">
      <c r="A20" s="55" t="s">
        <v>19</v>
      </c>
      <c r="B20" s="55"/>
      <c r="C20" s="55"/>
      <c r="D20" s="55"/>
    </row>
    <row r="22" spans="1:4" x14ac:dyDescent="0.25">
      <c r="A22" s="40" t="s">
        <v>20</v>
      </c>
      <c r="B22" s="40"/>
      <c r="C22" s="40"/>
      <c r="D22" s="40"/>
    </row>
    <row r="23" spans="1:4" x14ac:dyDescent="0.25">
      <c r="A23" s="40" t="s">
        <v>25</v>
      </c>
      <c r="B23" s="40"/>
      <c r="C23" s="40"/>
      <c r="D23" s="40"/>
    </row>
    <row r="24" spans="1:4" ht="30" x14ac:dyDescent="0.25">
      <c r="A24" s="27" t="s">
        <v>21</v>
      </c>
      <c r="B24" s="27" t="s">
        <v>22</v>
      </c>
      <c r="C24" s="7" t="s">
        <v>29</v>
      </c>
      <c r="D24" s="27" t="s">
        <v>5</v>
      </c>
    </row>
    <row r="25" spans="1:4" x14ac:dyDescent="0.25">
      <c r="A25" s="2" t="s">
        <v>6</v>
      </c>
      <c r="B25" s="10" t="s">
        <v>23</v>
      </c>
      <c r="C25" s="21">
        <v>9.0899999999999995E-2</v>
      </c>
      <c r="D25" s="14">
        <f>C25*$D$19</f>
        <v>0</v>
      </c>
    </row>
    <row r="26" spans="1:4" x14ac:dyDescent="0.25">
      <c r="A26" s="2" t="s">
        <v>8</v>
      </c>
      <c r="B26" s="10" t="s">
        <v>24</v>
      </c>
      <c r="C26" s="21">
        <v>0.1212</v>
      </c>
      <c r="D26" s="14">
        <f>C26*$D$19</f>
        <v>0</v>
      </c>
    </row>
    <row r="27" spans="1:4" x14ac:dyDescent="0.25">
      <c r="A27" s="40" t="s">
        <v>18</v>
      </c>
      <c r="B27" s="40"/>
      <c r="C27" s="20">
        <f>SUM(C25:C26)</f>
        <v>0.21210000000000001</v>
      </c>
      <c r="D27" s="14">
        <f>SUM(D25:D26)</f>
        <v>0</v>
      </c>
    </row>
    <row r="28" spans="1:4" ht="39" customHeight="1" x14ac:dyDescent="0.25">
      <c r="A28" s="47" t="s">
        <v>112</v>
      </c>
      <c r="B28" s="47"/>
      <c r="C28" s="47"/>
      <c r="D28" s="47"/>
    </row>
    <row r="29" spans="1:4" ht="24.75" customHeight="1" x14ac:dyDescent="0.25">
      <c r="A29" s="47" t="s">
        <v>113</v>
      </c>
      <c r="B29" s="47"/>
      <c r="C29" s="47"/>
      <c r="D29" s="47"/>
    </row>
    <row r="30" spans="1:4" ht="40.5" customHeight="1" x14ac:dyDescent="0.25">
      <c r="A30" s="47" t="s">
        <v>114</v>
      </c>
      <c r="B30" s="47"/>
      <c r="C30" s="47"/>
      <c r="D30" s="47"/>
    </row>
    <row r="32" spans="1:4" ht="33" customHeight="1" x14ac:dyDescent="0.25">
      <c r="A32" s="54" t="s">
        <v>26</v>
      </c>
      <c r="B32" s="54"/>
      <c r="C32" s="54"/>
      <c r="D32" s="54"/>
    </row>
    <row r="33" spans="1:4" x14ac:dyDescent="0.25">
      <c r="A33" s="23" t="s">
        <v>27</v>
      </c>
      <c r="B33" s="7" t="s">
        <v>28</v>
      </c>
      <c r="C33" s="7" t="s">
        <v>29</v>
      </c>
      <c r="D33" s="23" t="s">
        <v>5</v>
      </c>
    </row>
    <row r="34" spans="1:4" x14ac:dyDescent="0.25">
      <c r="A34" s="2" t="s">
        <v>6</v>
      </c>
      <c r="B34" s="10" t="s">
        <v>30</v>
      </c>
      <c r="C34" s="15">
        <v>0.2</v>
      </c>
      <c r="D34" s="12">
        <f t="shared" ref="D34:D41" si="0">C34*($D$19+$D$27)</f>
        <v>0</v>
      </c>
    </row>
    <row r="35" spans="1:4" x14ac:dyDescent="0.25">
      <c r="A35" s="2" t="s">
        <v>8</v>
      </c>
      <c r="B35" s="10" t="s">
        <v>31</v>
      </c>
      <c r="C35" s="15">
        <v>2.5000000000000001E-2</v>
      </c>
      <c r="D35" s="12">
        <f t="shared" si="0"/>
        <v>0</v>
      </c>
    </row>
    <row r="36" spans="1:4" x14ac:dyDescent="0.25">
      <c r="A36" s="2" t="s">
        <v>10</v>
      </c>
      <c r="B36" s="10" t="s">
        <v>115</v>
      </c>
      <c r="C36" s="15">
        <v>0.01</v>
      </c>
      <c r="D36" s="12">
        <f t="shared" si="0"/>
        <v>0</v>
      </c>
    </row>
    <row r="37" spans="1:4" x14ac:dyDescent="0.25">
      <c r="A37" s="2" t="s">
        <v>12</v>
      </c>
      <c r="B37" s="10" t="s">
        <v>32</v>
      </c>
      <c r="C37" s="15">
        <v>1.4999999999999999E-2</v>
      </c>
      <c r="D37" s="12">
        <f t="shared" si="0"/>
        <v>0</v>
      </c>
    </row>
    <row r="38" spans="1:4" x14ac:dyDescent="0.25">
      <c r="A38" s="2" t="s">
        <v>14</v>
      </c>
      <c r="B38" s="10" t="s">
        <v>33</v>
      </c>
      <c r="C38" s="15">
        <v>0.01</v>
      </c>
      <c r="D38" s="12">
        <f t="shared" si="0"/>
        <v>0</v>
      </c>
    </row>
    <row r="39" spans="1:4" x14ac:dyDescent="0.25">
      <c r="A39" s="2" t="s">
        <v>16</v>
      </c>
      <c r="B39" s="10" t="s">
        <v>34</v>
      </c>
      <c r="C39" s="15">
        <v>6.0000000000000001E-3</v>
      </c>
      <c r="D39" s="12">
        <f t="shared" si="0"/>
        <v>0</v>
      </c>
    </row>
    <row r="40" spans="1:4" x14ac:dyDescent="0.25">
      <c r="A40" s="2" t="s">
        <v>35</v>
      </c>
      <c r="B40" s="10" t="s">
        <v>36</v>
      </c>
      <c r="C40" s="15">
        <v>2E-3</v>
      </c>
      <c r="D40" s="12">
        <f t="shared" si="0"/>
        <v>0</v>
      </c>
    </row>
    <row r="41" spans="1:4" x14ac:dyDescent="0.25">
      <c r="A41" s="2" t="s">
        <v>37</v>
      </c>
      <c r="B41" s="10" t="s">
        <v>38</v>
      </c>
      <c r="C41" s="15">
        <v>0.08</v>
      </c>
      <c r="D41" s="12">
        <f t="shared" si="0"/>
        <v>0</v>
      </c>
    </row>
    <row r="42" spans="1:4" x14ac:dyDescent="0.25">
      <c r="A42" s="42" t="s">
        <v>18</v>
      </c>
      <c r="B42" s="44"/>
      <c r="C42" s="16">
        <f>SUM(C34:C41)</f>
        <v>0.34800000000000003</v>
      </c>
      <c r="D42" s="12">
        <f>SUM(D34:D41)</f>
        <v>0</v>
      </c>
    </row>
    <row r="43" spans="1:4" ht="25.5" customHeight="1" x14ac:dyDescent="0.25">
      <c r="A43" s="47" t="s">
        <v>118</v>
      </c>
      <c r="B43" s="47"/>
      <c r="C43" s="47"/>
      <c r="D43" s="47"/>
    </row>
    <row r="44" spans="1:4" ht="26.25" customHeight="1" x14ac:dyDescent="0.25">
      <c r="A44" s="47" t="s">
        <v>116</v>
      </c>
      <c r="B44" s="47"/>
      <c r="C44" s="47"/>
      <c r="D44" s="47"/>
    </row>
    <row r="45" spans="1:4" ht="25.5" customHeight="1" x14ac:dyDescent="0.25">
      <c r="A45" s="47" t="s">
        <v>117</v>
      </c>
      <c r="B45" s="47"/>
      <c r="C45" s="47"/>
      <c r="D45" s="47"/>
    </row>
    <row r="46" spans="1:4" ht="14.25" customHeight="1" x14ac:dyDescent="0.25">
      <c r="A46" s="47" t="s">
        <v>122</v>
      </c>
      <c r="B46" s="47"/>
      <c r="C46" s="47"/>
      <c r="D46" s="47"/>
    </row>
    <row r="47" spans="1:4" ht="14.25" customHeight="1" x14ac:dyDescent="0.25">
      <c r="A47" s="47" t="s">
        <v>127</v>
      </c>
      <c r="B47" s="47"/>
      <c r="C47" s="47"/>
      <c r="D47" s="47"/>
    </row>
    <row r="49" spans="1:4" ht="15" customHeight="1" x14ac:dyDescent="0.25">
      <c r="A49" s="54" t="s">
        <v>39</v>
      </c>
      <c r="B49" s="54"/>
      <c r="C49" s="54"/>
      <c r="D49" s="54"/>
    </row>
    <row r="50" spans="1:4" x14ac:dyDescent="0.25">
      <c r="A50" s="23" t="s">
        <v>40</v>
      </c>
      <c r="B50" s="7" t="s">
        <v>41</v>
      </c>
      <c r="C50" s="23" t="s">
        <v>102</v>
      </c>
      <c r="D50" s="7" t="s">
        <v>5</v>
      </c>
    </row>
    <row r="51" spans="1:4" x14ac:dyDescent="0.25">
      <c r="A51" s="2" t="s">
        <v>6</v>
      </c>
      <c r="B51" s="10" t="s">
        <v>42</v>
      </c>
      <c r="C51" s="30"/>
      <c r="D51" s="14">
        <v>0</v>
      </c>
    </row>
    <row r="52" spans="1:4" x14ac:dyDescent="0.25">
      <c r="A52" s="2" t="s">
        <v>8</v>
      </c>
      <c r="B52" s="10" t="s">
        <v>43</v>
      </c>
      <c r="C52" s="30"/>
      <c r="D52" s="14">
        <v>0</v>
      </c>
    </row>
    <row r="53" spans="1:4" x14ac:dyDescent="0.25">
      <c r="A53" s="2" t="s">
        <v>10</v>
      </c>
      <c r="B53" s="10" t="s">
        <v>44</v>
      </c>
      <c r="C53" s="30"/>
      <c r="D53" s="14">
        <v>0</v>
      </c>
    </row>
    <row r="54" spans="1:4" x14ac:dyDescent="0.25">
      <c r="A54" s="2" t="s">
        <v>12</v>
      </c>
      <c r="B54" s="10" t="s">
        <v>103</v>
      </c>
      <c r="C54" s="30"/>
      <c r="D54" s="14">
        <v>0</v>
      </c>
    </row>
    <row r="55" spans="1:4" x14ac:dyDescent="0.25">
      <c r="A55" s="40" t="s">
        <v>18</v>
      </c>
      <c r="B55" s="40"/>
      <c r="C55" s="40"/>
      <c r="D55" s="14">
        <f>SUM(D51:D54)</f>
        <v>0</v>
      </c>
    </row>
    <row r="56" spans="1:4" ht="28.5" customHeight="1" x14ac:dyDescent="0.25">
      <c r="A56" s="47" t="s">
        <v>47</v>
      </c>
      <c r="B56" s="47"/>
      <c r="C56" s="47"/>
      <c r="D56" s="47"/>
    </row>
    <row r="57" spans="1:4" ht="19.5" customHeight="1" x14ac:dyDescent="0.25">
      <c r="A57" s="47" t="s">
        <v>119</v>
      </c>
      <c r="B57" s="47"/>
      <c r="C57" s="47"/>
      <c r="D57" s="47"/>
    </row>
    <row r="59" spans="1:4" ht="15" customHeight="1" x14ac:dyDescent="0.25">
      <c r="A59" s="54" t="s">
        <v>45</v>
      </c>
      <c r="B59" s="54"/>
      <c r="C59" s="54"/>
      <c r="D59" s="54"/>
    </row>
    <row r="60" spans="1:4" x14ac:dyDescent="0.25">
      <c r="A60" s="7">
        <v>2</v>
      </c>
      <c r="B60" s="48" t="s">
        <v>46</v>
      </c>
      <c r="C60" s="48"/>
      <c r="D60" s="7" t="s">
        <v>5</v>
      </c>
    </row>
    <row r="61" spans="1:4" ht="30" customHeight="1" x14ac:dyDescent="0.25">
      <c r="A61" s="9" t="s">
        <v>21</v>
      </c>
      <c r="B61" s="41" t="s">
        <v>22</v>
      </c>
      <c r="C61" s="41"/>
      <c r="D61" s="14">
        <f>D27</f>
        <v>0</v>
      </c>
    </row>
    <row r="62" spans="1:4" x14ac:dyDescent="0.25">
      <c r="A62" s="9" t="s">
        <v>27</v>
      </c>
      <c r="B62" s="49" t="s">
        <v>28</v>
      </c>
      <c r="C62" s="49"/>
      <c r="D62" s="14">
        <f>D42</f>
        <v>0</v>
      </c>
    </row>
    <row r="63" spans="1:4" x14ac:dyDescent="0.25">
      <c r="A63" s="9" t="s">
        <v>40</v>
      </c>
      <c r="B63" s="49" t="s">
        <v>41</v>
      </c>
      <c r="C63" s="49"/>
      <c r="D63" s="14">
        <f>D55</f>
        <v>0</v>
      </c>
    </row>
    <row r="64" spans="1:4" x14ac:dyDescent="0.25">
      <c r="A64" s="42" t="s">
        <v>18</v>
      </c>
      <c r="B64" s="43"/>
      <c r="C64" s="44"/>
      <c r="D64" s="14">
        <f>SUM(D61:D63)</f>
        <v>0</v>
      </c>
    </row>
    <row r="66" spans="1:4" x14ac:dyDescent="0.25">
      <c r="A66" s="54" t="s">
        <v>80</v>
      </c>
      <c r="B66" s="54"/>
      <c r="C66" s="54"/>
      <c r="D66" s="54"/>
    </row>
    <row r="67" spans="1:4" x14ac:dyDescent="0.25">
      <c r="A67" s="7">
        <v>3</v>
      </c>
      <c r="B67" s="7" t="s">
        <v>48</v>
      </c>
      <c r="C67" s="7" t="s">
        <v>29</v>
      </c>
      <c r="D67" s="7" t="s">
        <v>5</v>
      </c>
    </row>
    <row r="68" spans="1:4" x14ac:dyDescent="0.25">
      <c r="A68" s="9" t="s">
        <v>6</v>
      </c>
      <c r="B68" s="6" t="s">
        <v>49</v>
      </c>
      <c r="C68" s="15">
        <v>0</v>
      </c>
      <c r="D68" s="12">
        <f t="shared" ref="D68:D74" si="1">C68*($D$19+$D$27)</f>
        <v>0</v>
      </c>
    </row>
    <row r="69" spans="1:4" ht="30" x14ac:dyDescent="0.25">
      <c r="A69" s="9" t="s">
        <v>8</v>
      </c>
      <c r="B69" s="6" t="s">
        <v>50</v>
      </c>
      <c r="C69" s="15">
        <v>0</v>
      </c>
      <c r="D69" s="12">
        <f t="shared" si="1"/>
        <v>0</v>
      </c>
    </row>
    <row r="70" spans="1:4" ht="30" x14ac:dyDescent="0.25">
      <c r="A70" s="9" t="s">
        <v>10</v>
      </c>
      <c r="B70" s="6" t="s">
        <v>51</v>
      </c>
      <c r="C70" s="15">
        <v>0</v>
      </c>
      <c r="D70" s="12">
        <f t="shared" si="1"/>
        <v>0</v>
      </c>
    </row>
    <row r="71" spans="1:4" x14ac:dyDescent="0.25">
      <c r="A71" s="9" t="s">
        <v>12</v>
      </c>
      <c r="B71" s="6" t="s">
        <v>52</v>
      </c>
      <c r="C71" s="15">
        <v>0</v>
      </c>
      <c r="D71" s="12">
        <f t="shared" si="1"/>
        <v>0</v>
      </c>
    </row>
    <row r="72" spans="1:4" ht="30" x14ac:dyDescent="0.25">
      <c r="A72" s="9" t="s">
        <v>14</v>
      </c>
      <c r="B72" s="6" t="s">
        <v>53</v>
      </c>
      <c r="C72" s="15">
        <v>0</v>
      </c>
      <c r="D72" s="12">
        <f t="shared" si="1"/>
        <v>0</v>
      </c>
    </row>
    <row r="73" spans="1:4" ht="30" x14ac:dyDescent="0.25">
      <c r="A73" s="9" t="s">
        <v>16</v>
      </c>
      <c r="B73" s="6" t="s">
        <v>54</v>
      </c>
      <c r="C73" s="15">
        <v>0</v>
      </c>
      <c r="D73" s="12">
        <f t="shared" si="1"/>
        <v>0</v>
      </c>
    </row>
    <row r="74" spans="1:4" x14ac:dyDescent="0.25">
      <c r="A74" s="58" t="s">
        <v>35</v>
      </c>
      <c r="B74" s="59" t="s">
        <v>142</v>
      </c>
      <c r="C74" s="15">
        <v>0</v>
      </c>
      <c r="D74" s="12">
        <f t="shared" si="1"/>
        <v>0</v>
      </c>
    </row>
    <row r="75" spans="1:4" x14ac:dyDescent="0.25">
      <c r="A75" s="42" t="s">
        <v>18</v>
      </c>
      <c r="B75" s="44"/>
      <c r="C75" s="20">
        <f>SUM(C68:C74)</f>
        <v>0</v>
      </c>
      <c r="D75" s="14">
        <f>SUM(D68:D74)</f>
        <v>0</v>
      </c>
    </row>
    <row r="76" spans="1:4" ht="26.25" customHeight="1" x14ac:dyDescent="0.25">
      <c r="A76" s="47" t="s">
        <v>120</v>
      </c>
      <c r="B76" s="47"/>
      <c r="C76" s="47"/>
      <c r="D76" s="47"/>
    </row>
    <row r="77" spans="1:4" ht="17.25" customHeight="1" x14ac:dyDescent="0.25">
      <c r="A77" s="47" t="s">
        <v>128</v>
      </c>
      <c r="B77" s="47"/>
      <c r="C77" s="47"/>
      <c r="D77" s="47"/>
    </row>
    <row r="79" spans="1:4" x14ac:dyDescent="0.25">
      <c r="A79" s="54" t="s">
        <v>55</v>
      </c>
      <c r="B79" s="54"/>
      <c r="C79" s="54"/>
      <c r="D79" s="54"/>
    </row>
    <row r="80" spans="1:4" ht="39.75" customHeight="1" x14ac:dyDescent="0.25">
      <c r="A80" s="53" t="s">
        <v>121</v>
      </c>
      <c r="B80" s="53"/>
      <c r="C80" s="53"/>
      <c r="D80" s="53"/>
    </row>
    <row r="82" spans="1:4" ht="32.25" customHeight="1" x14ac:dyDescent="0.25">
      <c r="A82" s="54" t="s">
        <v>123</v>
      </c>
      <c r="B82" s="54"/>
      <c r="C82" s="54"/>
      <c r="D82" s="54"/>
    </row>
    <row r="83" spans="1:4" x14ac:dyDescent="0.25">
      <c r="A83" s="23" t="s">
        <v>56</v>
      </c>
      <c r="B83" s="7" t="s">
        <v>57</v>
      </c>
      <c r="C83" s="7" t="s">
        <v>29</v>
      </c>
      <c r="D83" s="7" t="s">
        <v>5</v>
      </c>
    </row>
    <row r="84" spans="1:4" x14ac:dyDescent="0.25">
      <c r="A84" s="9" t="s">
        <v>6</v>
      </c>
      <c r="B84" s="6" t="s">
        <v>58</v>
      </c>
      <c r="C84" s="15">
        <v>6.8999999999999999E-3</v>
      </c>
      <c r="D84" s="12">
        <f t="shared" ref="D84:D89" si="2">C84*($D$19+$D$27)</f>
        <v>0</v>
      </c>
    </row>
    <row r="85" spans="1:4" x14ac:dyDescent="0.25">
      <c r="A85" s="9" t="s">
        <v>8</v>
      </c>
      <c r="B85" s="6" t="s">
        <v>59</v>
      </c>
      <c r="C85" s="15">
        <v>0</v>
      </c>
      <c r="D85" s="12">
        <f t="shared" si="2"/>
        <v>0</v>
      </c>
    </row>
    <row r="86" spans="1:4" x14ac:dyDescent="0.25">
      <c r="A86" s="9" t="s">
        <v>10</v>
      </c>
      <c r="B86" s="6" t="s">
        <v>60</v>
      </c>
      <c r="C86" s="15">
        <v>0</v>
      </c>
      <c r="D86" s="12">
        <f t="shared" si="2"/>
        <v>0</v>
      </c>
    </row>
    <row r="87" spans="1:4" ht="30" x14ac:dyDescent="0.25">
      <c r="A87" s="9" t="s">
        <v>12</v>
      </c>
      <c r="B87" s="6" t="s">
        <v>61</v>
      </c>
      <c r="C87" s="15">
        <v>0</v>
      </c>
      <c r="D87" s="12">
        <f t="shared" si="2"/>
        <v>0</v>
      </c>
    </row>
    <row r="88" spans="1:4" ht="30" x14ac:dyDescent="0.25">
      <c r="A88" s="9" t="s">
        <v>14</v>
      </c>
      <c r="B88" s="6" t="s">
        <v>62</v>
      </c>
      <c r="C88" s="15">
        <v>0</v>
      </c>
      <c r="D88" s="12">
        <f t="shared" si="2"/>
        <v>0</v>
      </c>
    </row>
    <row r="89" spans="1:4" ht="30" x14ac:dyDescent="0.25">
      <c r="A89" s="9" t="s">
        <v>16</v>
      </c>
      <c r="B89" s="6" t="s">
        <v>63</v>
      </c>
      <c r="C89" s="15">
        <v>0</v>
      </c>
      <c r="D89" s="12">
        <f t="shared" si="2"/>
        <v>0</v>
      </c>
    </row>
    <row r="90" spans="1:4" x14ac:dyDescent="0.25">
      <c r="A90" s="42" t="s">
        <v>18</v>
      </c>
      <c r="B90" s="44"/>
      <c r="C90" s="20">
        <f>SUM(C84:C89)</f>
        <v>6.8999999999999999E-3</v>
      </c>
      <c r="D90" s="14">
        <f>SUM(D84:D89)</f>
        <v>0</v>
      </c>
    </row>
    <row r="91" spans="1:4" x14ac:dyDescent="0.25">
      <c r="A91" s="47" t="s">
        <v>129</v>
      </c>
      <c r="B91" s="47"/>
      <c r="C91" s="47"/>
      <c r="D91" s="47"/>
    </row>
    <row r="93" spans="1:4" hidden="1" x14ac:dyDescent="0.25">
      <c r="A93" s="40" t="s">
        <v>124</v>
      </c>
      <c r="B93" s="40"/>
      <c r="C93" s="40"/>
      <c r="D93" s="40"/>
    </row>
    <row r="94" spans="1:4" hidden="1" x14ac:dyDescent="0.25">
      <c r="A94" s="23" t="s">
        <v>64</v>
      </c>
      <c r="B94" s="7" t="s">
        <v>65</v>
      </c>
      <c r="C94" s="7" t="s">
        <v>5</v>
      </c>
      <c r="D94" s="23"/>
    </row>
    <row r="95" spans="1:4" ht="30" hidden="1" x14ac:dyDescent="0.25">
      <c r="A95" s="9" t="s">
        <v>6</v>
      </c>
      <c r="B95" s="6" t="s">
        <v>66</v>
      </c>
      <c r="C95" s="13"/>
      <c r="D95" s="4"/>
    </row>
    <row r="96" spans="1:4" hidden="1" x14ac:dyDescent="0.25">
      <c r="A96" s="42" t="s">
        <v>18</v>
      </c>
      <c r="B96" s="44"/>
      <c r="C96" s="14">
        <f>SUM(C95)</f>
        <v>0</v>
      </c>
      <c r="D96" s="4"/>
    </row>
    <row r="97" spans="1:4" hidden="1" x14ac:dyDescent="0.25"/>
    <row r="98" spans="1:4" ht="29.25" customHeight="1" x14ac:dyDescent="0.25">
      <c r="A98" s="35" t="s">
        <v>125</v>
      </c>
      <c r="B98" s="35"/>
      <c r="C98" s="35"/>
      <c r="D98" s="35"/>
    </row>
    <row r="99" spans="1:4" x14ac:dyDescent="0.25">
      <c r="A99" s="23">
        <v>4</v>
      </c>
      <c r="B99" s="48" t="s">
        <v>67</v>
      </c>
      <c r="C99" s="48"/>
      <c r="D99" s="7" t="s">
        <v>5</v>
      </c>
    </row>
    <row r="100" spans="1:4" x14ac:dyDescent="0.25">
      <c r="A100" s="2" t="s">
        <v>56</v>
      </c>
      <c r="B100" s="49" t="s">
        <v>57</v>
      </c>
      <c r="C100" s="49"/>
      <c r="D100" s="14">
        <f>D90</f>
        <v>0</v>
      </c>
    </row>
    <row r="101" spans="1:4" hidden="1" x14ac:dyDescent="0.25">
      <c r="A101" s="2" t="s">
        <v>64</v>
      </c>
      <c r="B101" s="10" t="s">
        <v>68</v>
      </c>
      <c r="C101" s="10"/>
      <c r="D101" s="13">
        <f>C96</f>
        <v>0</v>
      </c>
    </row>
    <row r="102" spans="1:4" x14ac:dyDescent="0.25">
      <c r="A102" s="40" t="s">
        <v>18</v>
      </c>
      <c r="B102" s="40"/>
      <c r="C102" s="40"/>
      <c r="D102" s="14">
        <f>SUM(D100:D101)</f>
        <v>0</v>
      </c>
    </row>
    <row r="104" spans="1:4" x14ac:dyDescent="0.25">
      <c r="A104" s="52" t="s">
        <v>69</v>
      </c>
      <c r="B104" s="52"/>
      <c r="C104" s="52"/>
      <c r="D104" s="52"/>
    </row>
    <row r="105" spans="1:4" x14ac:dyDescent="0.25">
      <c r="A105" s="23">
        <v>5</v>
      </c>
      <c r="B105" s="48" t="s">
        <v>70</v>
      </c>
      <c r="C105" s="48"/>
      <c r="D105" s="7" t="s">
        <v>5</v>
      </c>
    </row>
    <row r="106" spans="1:4" x14ac:dyDescent="0.25">
      <c r="A106" s="2" t="s">
        <v>6</v>
      </c>
      <c r="B106" s="49" t="s">
        <v>71</v>
      </c>
      <c r="C106" s="49"/>
      <c r="D106" s="14">
        <v>0</v>
      </c>
    </row>
    <row r="107" spans="1:4" x14ac:dyDescent="0.25">
      <c r="A107" s="2" t="s">
        <v>8</v>
      </c>
      <c r="B107" s="49" t="s">
        <v>72</v>
      </c>
      <c r="C107" s="49"/>
      <c r="D107" s="14">
        <v>0</v>
      </c>
    </row>
    <row r="108" spans="1:4" x14ac:dyDescent="0.25">
      <c r="A108" s="2" t="s">
        <v>10</v>
      </c>
      <c r="B108" s="49" t="s">
        <v>73</v>
      </c>
      <c r="C108" s="49"/>
      <c r="D108" s="14">
        <v>0</v>
      </c>
    </row>
    <row r="109" spans="1:4" x14ac:dyDescent="0.25">
      <c r="A109" s="2" t="s">
        <v>12</v>
      </c>
      <c r="B109" s="49" t="s">
        <v>17</v>
      </c>
      <c r="C109" s="49"/>
      <c r="D109" s="14">
        <v>0</v>
      </c>
    </row>
    <row r="110" spans="1:4" x14ac:dyDescent="0.25">
      <c r="A110" s="40" t="s">
        <v>18</v>
      </c>
      <c r="B110" s="40"/>
      <c r="C110" s="40"/>
      <c r="D110" s="14">
        <f>SUM(D106:D109)</f>
        <v>0</v>
      </c>
    </row>
    <row r="111" spans="1:4" x14ac:dyDescent="0.25">
      <c r="A111" s="47" t="s">
        <v>83</v>
      </c>
      <c r="B111" s="47"/>
      <c r="C111" s="47"/>
      <c r="D111" s="47"/>
    </row>
    <row r="113" spans="1:4" x14ac:dyDescent="0.25">
      <c r="A113" s="52" t="s">
        <v>74</v>
      </c>
      <c r="B113" s="52"/>
      <c r="C113" s="52"/>
      <c r="D113" s="52"/>
    </row>
    <row r="114" spans="1:4" x14ac:dyDescent="0.25">
      <c r="A114" s="45" t="s">
        <v>130</v>
      </c>
      <c r="B114" s="45"/>
      <c r="C114" s="46" t="s">
        <v>131</v>
      </c>
      <c r="D114" s="46"/>
    </row>
    <row r="115" spans="1:4" x14ac:dyDescent="0.25">
      <c r="A115" s="23">
        <v>6</v>
      </c>
      <c r="B115" s="7" t="s">
        <v>75</v>
      </c>
      <c r="C115" s="7" t="s">
        <v>29</v>
      </c>
      <c r="D115" s="23" t="s">
        <v>5</v>
      </c>
    </row>
    <row r="116" spans="1:4" x14ac:dyDescent="0.25">
      <c r="A116" s="2" t="s">
        <v>6</v>
      </c>
      <c r="B116" s="10" t="s">
        <v>76</v>
      </c>
      <c r="C116" s="15">
        <v>0</v>
      </c>
      <c r="D116" s="12">
        <f>C116*D134</f>
        <v>0</v>
      </c>
    </row>
    <row r="117" spans="1:4" x14ac:dyDescent="0.25">
      <c r="A117" s="2" t="s">
        <v>8</v>
      </c>
      <c r="B117" s="10" t="s">
        <v>77</v>
      </c>
      <c r="C117" s="15">
        <v>0</v>
      </c>
      <c r="D117" s="12">
        <f>C117*D134</f>
        <v>0</v>
      </c>
    </row>
    <row r="118" spans="1:4" x14ac:dyDescent="0.25">
      <c r="A118" s="2" t="s">
        <v>10</v>
      </c>
      <c r="B118" s="10" t="s">
        <v>139</v>
      </c>
      <c r="C118" s="16">
        <f>SUM(C119:C121)</f>
        <v>8.6499999999999994E-2</v>
      </c>
      <c r="D118" s="12">
        <f>(D134+D117+D116)*(C118/IF(C114="Lucro presumido",91.45%,85.75%))</f>
        <v>0</v>
      </c>
    </row>
    <row r="119" spans="1:4" x14ac:dyDescent="0.25">
      <c r="A119" s="2" t="s">
        <v>134</v>
      </c>
      <c r="B119" s="10" t="s">
        <v>133</v>
      </c>
      <c r="C119" s="16">
        <f>IF(C114="Lucro presumido",0.65%,1.65%)</f>
        <v>6.5000000000000006E-3</v>
      </c>
      <c r="D119" s="31" t="s">
        <v>132</v>
      </c>
    </row>
    <row r="120" spans="1:4" x14ac:dyDescent="0.25">
      <c r="A120" s="2" t="s">
        <v>136</v>
      </c>
      <c r="B120" s="10" t="s">
        <v>135</v>
      </c>
      <c r="C120" s="16">
        <f>IF(C114="Lucro presumido",3%,7.6%)</f>
        <v>0.03</v>
      </c>
      <c r="D120" s="31" t="s">
        <v>132</v>
      </c>
    </row>
    <row r="121" spans="1:4" x14ac:dyDescent="0.25">
      <c r="A121" s="2" t="s">
        <v>138</v>
      </c>
      <c r="B121" s="10" t="s">
        <v>137</v>
      </c>
      <c r="C121" s="16">
        <v>0.05</v>
      </c>
      <c r="D121" s="31" t="s">
        <v>132</v>
      </c>
    </row>
    <row r="122" spans="1:4" ht="30" x14ac:dyDescent="0.25">
      <c r="A122" s="9" t="s">
        <v>12</v>
      </c>
      <c r="B122" s="6" t="s">
        <v>141</v>
      </c>
      <c r="C122" s="32">
        <v>0</v>
      </c>
      <c r="D122" s="33">
        <f>(D134+D117+D116)*(C122/IF(C114="Lucro presumido",91.45%,85.75%))</f>
        <v>0</v>
      </c>
    </row>
    <row r="123" spans="1:4" x14ac:dyDescent="0.25">
      <c r="A123" s="40" t="s">
        <v>18</v>
      </c>
      <c r="B123" s="40"/>
      <c r="C123" s="16">
        <f>SUM(C116:C118)+(C122)</f>
        <v>8.6499999999999994E-2</v>
      </c>
      <c r="D123" s="12">
        <f>SUM(D116:D121)</f>
        <v>0</v>
      </c>
    </row>
    <row r="124" spans="1:4" x14ac:dyDescent="0.25">
      <c r="A124" s="47" t="s">
        <v>84</v>
      </c>
      <c r="B124" s="47"/>
      <c r="C124" s="47"/>
      <c r="D124" s="47"/>
    </row>
    <row r="125" spans="1:4" ht="27" customHeight="1" x14ac:dyDescent="0.25">
      <c r="A125" s="47" t="s">
        <v>140</v>
      </c>
      <c r="B125" s="47"/>
      <c r="C125" s="47"/>
      <c r="D125" s="47"/>
    </row>
    <row r="127" spans="1:4" x14ac:dyDescent="0.25">
      <c r="A127" s="52" t="s">
        <v>126</v>
      </c>
      <c r="B127" s="52"/>
      <c r="C127" s="52"/>
      <c r="D127" s="52"/>
    </row>
    <row r="128" spans="1:4" x14ac:dyDescent="0.25">
      <c r="A128" s="42" t="s">
        <v>85</v>
      </c>
      <c r="B128" s="43"/>
      <c r="C128" s="44"/>
      <c r="D128" s="7" t="s">
        <v>78</v>
      </c>
    </row>
    <row r="129" spans="1:4" x14ac:dyDescent="0.25">
      <c r="A129" s="9" t="s">
        <v>6</v>
      </c>
      <c r="B129" s="41" t="s">
        <v>79</v>
      </c>
      <c r="C129" s="41"/>
      <c r="D129" s="14">
        <f>D19</f>
        <v>0</v>
      </c>
    </row>
    <row r="130" spans="1:4" ht="30" customHeight="1" x14ac:dyDescent="0.25">
      <c r="A130" s="9" t="s">
        <v>8</v>
      </c>
      <c r="B130" s="41" t="s">
        <v>20</v>
      </c>
      <c r="C130" s="41"/>
      <c r="D130" s="14">
        <f>D64</f>
        <v>0</v>
      </c>
    </row>
    <row r="131" spans="1:4" x14ac:dyDescent="0.25">
      <c r="A131" s="9" t="s">
        <v>10</v>
      </c>
      <c r="B131" s="41" t="s">
        <v>80</v>
      </c>
      <c r="C131" s="41"/>
      <c r="D131" s="14">
        <f>D75</f>
        <v>0</v>
      </c>
    </row>
    <row r="132" spans="1:4" ht="30" customHeight="1" x14ac:dyDescent="0.25">
      <c r="A132" s="9" t="s">
        <v>12</v>
      </c>
      <c r="B132" s="41" t="s">
        <v>55</v>
      </c>
      <c r="C132" s="41"/>
      <c r="D132" s="14">
        <f>D102</f>
        <v>0</v>
      </c>
    </row>
    <row r="133" spans="1:4" x14ac:dyDescent="0.25">
      <c r="A133" s="9" t="s">
        <v>14</v>
      </c>
      <c r="B133" s="41" t="s">
        <v>69</v>
      </c>
      <c r="C133" s="41"/>
      <c r="D133" s="14">
        <f>D110</f>
        <v>0</v>
      </c>
    </row>
    <row r="134" spans="1:4" x14ac:dyDescent="0.25">
      <c r="A134" s="40" t="s">
        <v>81</v>
      </c>
      <c r="B134" s="40"/>
      <c r="C134" s="40"/>
      <c r="D134" s="14">
        <f>SUM(D129:D133)</f>
        <v>0</v>
      </c>
    </row>
    <row r="135" spans="1:4" x14ac:dyDescent="0.25">
      <c r="A135" s="2" t="s">
        <v>16</v>
      </c>
      <c r="B135" s="49" t="s">
        <v>74</v>
      </c>
      <c r="C135" s="49"/>
      <c r="D135" s="14">
        <f>D123</f>
        <v>0</v>
      </c>
    </row>
    <row r="136" spans="1:4" x14ac:dyDescent="0.25">
      <c r="A136" s="40" t="s">
        <v>82</v>
      </c>
      <c r="B136" s="40"/>
      <c r="C136" s="40"/>
      <c r="D136" s="14">
        <f>SUM(D134:D135)</f>
        <v>0</v>
      </c>
    </row>
  </sheetData>
  <mergeCells count="80"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A59:D59"/>
    <mergeCell ref="A32:D32"/>
    <mergeCell ref="A42:B42"/>
    <mergeCell ref="A43:D43"/>
    <mergeCell ref="A44:D44"/>
    <mergeCell ref="A45:D45"/>
    <mergeCell ref="A46:D46"/>
    <mergeCell ref="A47:D47"/>
    <mergeCell ref="A49:D49"/>
    <mergeCell ref="A55:C55"/>
    <mergeCell ref="A56:D56"/>
    <mergeCell ref="A57:D57"/>
    <mergeCell ref="A82:D82"/>
    <mergeCell ref="B60:C60"/>
    <mergeCell ref="B61:C61"/>
    <mergeCell ref="B62:C62"/>
    <mergeCell ref="B63:C63"/>
    <mergeCell ref="A64:C64"/>
    <mergeCell ref="A66:D66"/>
    <mergeCell ref="A75:B75"/>
    <mergeCell ref="A76:D76"/>
    <mergeCell ref="A77:D77"/>
    <mergeCell ref="A79:D79"/>
    <mergeCell ref="A80:D80"/>
    <mergeCell ref="B107:C107"/>
    <mergeCell ref="A90:B90"/>
    <mergeCell ref="A91:D91"/>
    <mergeCell ref="A93:D93"/>
    <mergeCell ref="A96:B96"/>
    <mergeCell ref="A98:D98"/>
    <mergeCell ref="B99:C99"/>
    <mergeCell ref="B100:C100"/>
    <mergeCell ref="A102:C102"/>
    <mergeCell ref="A104:D104"/>
    <mergeCell ref="B105:C105"/>
    <mergeCell ref="B106:C106"/>
    <mergeCell ref="B129:C129"/>
    <mergeCell ref="B108:C108"/>
    <mergeCell ref="B109:C109"/>
    <mergeCell ref="A110:C110"/>
    <mergeCell ref="A111:D111"/>
    <mergeCell ref="A113:D113"/>
    <mergeCell ref="A114:B114"/>
    <mergeCell ref="C114:D114"/>
    <mergeCell ref="A123:B123"/>
    <mergeCell ref="A124:D124"/>
    <mergeCell ref="A125:D125"/>
    <mergeCell ref="A127:D127"/>
    <mergeCell ref="A128:C128"/>
    <mergeCell ref="A136:C136"/>
    <mergeCell ref="B130:C130"/>
    <mergeCell ref="B131:C131"/>
    <mergeCell ref="B132:C132"/>
    <mergeCell ref="B133:C133"/>
    <mergeCell ref="A134:C134"/>
    <mergeCell ref="B135:C135"/>
  </mergeCells>
  <dataValidations count="1">
    <dataValidation type="list" allowBlank="1" showInputMessage="1" showErrorMessage="1" sqref="C114:D114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workbookViewId="0">
      <selection activeCell="A76" sqref="A76:D76"/>
    </sheetView>
  </sheetViews>
  <sheetFormatPr defaultRowHeight="15" x14ac:dyDescent="0.25"/>
  <cols>
    <col min="2" max="2" width="46.42578125" style="1" customWidth="1"/>
    <col min="3" max="3" width="17.7109375" style="1" customWidth="1"/>
    <col min="4" max="4" width="17" customWidth="1"/>
  </cols>
  <sheetData>
    <row r="1" spans="1:4" x14ac:dyDescent="0.25">
      <c r="A1" s="50" t="s">
        <v>105</v>
      </c>
      <c r="B1" s="50"/>
      <c r="C1" s="50"/>
      <c r="D1" s="50"/>
    </row>
    <row r="3" spans="1:4" x14ac:dyDescent="0.25">
      <c r="A3" s="40" t="s">
        <v>0</v>
      </c>
      <c r="B3" s="40"/>
      <c r="C3" s="40"/>
      <c r="D3" s="40"/>
    </row>
    <row r="4" spans="1:4" ht="30" x14ac:dyDescent="0.25">
      <c r="A4" s="9">
        <v>1</v>
      </c>
      <c r="B4" s="22" t="s">
        <v>1</v>
      </c>
      <c r="C4" s="56"/>
      <c r="D4" s="56"/>
    </row>
    <row r="5" spans="1:4" x14ac:dyDescent="0.25">
      <c r="A5" s="25">
        <v>2</v>
      </c>
      <c r="B5" s="6" t="s">
        <v>2</v>
      </c>
      <c r="C5" s="49"/>
      <c r="D5" s="49"/>
    </row>
    <row r="6" spans="1:4" x14ac:dyDescent="0.25">
      <c r="A6" s="25">
        <v>3</v>
      </c>
      <c r="B6" s="6" t="s">
        <v>109</v>
      </c>
      <c r="C6" s="57">
        <v>0</v>
      </c>
      <c r="D6" s="57"/>
    </row>
    <row r="7" spans="1:4" ht="30" x14ac:dyDescent="0.25">
      <c r="A7" s="25">
        <v>4</v>
      </c>
      <c r="B7" s="6" t="s">
        <v>110</v>
      </c>
      <c r="C7" s="41"/>
      <c r="D7" s="41"/>
    </row>
    <row r="8" spans="1:4" x14ac:dyDescent="0.25">
      <c r="A8" s="25">
        <v>5</v>
      </c>
      <c r="B8" s="6" t="s">
        <v>3</v>
      </c>
      <c r="C8" s="51"/>
      <c r="D8" s="49"/>
    </row>
    <row r="9" spans="1:4" x14ac:dyDescent="0.25">
      <c r="A9" s="25">
        <v>6</v>
      </c>
      <c r="B9" s="6" t="s">
        <v>111</v>
      </c>
      <c r="C9" s="51"/>
      <c r="D9" s="49"/>
    </row>
    <row r="11" spans="1:4" ht="27.75" customHeight="1" x14ac:dyDescent="0.25">
      <c r="A11" s="35" t="s">
        <v>79</v>
      </c>
      <c r="B11" s="35"/>
      <c r="C11" s="35"/>
      <c r="D11" s="35"/>
    </row>
    <row r="12" spans="1:4" x14ac:dyDescent="0.25">
      <c r="A12" s="23">
        <v>1</v>
      </c>
      <c r="B12" s="48" t="s">
        <v>4</v>
      </c>
      <c r="C12" s="48"/>
      <c r="D12" s="7" t="s">
        <v>5</v>
      </c>
    </row>
    <row r="13" spans="1:4" x14ac:dyDescent="0.25">
      <c r="A13" s="2" t="s">
        <v>6</v>
      </c>
      <c r="B13" s="49" t="s">
        <v>7</v>
      </c>
      <c r="C13" s="49"/>
      <c r="D13" s="28">
        <f>C6</f>
        <v>0</v>
      </c>
    </row>
    <row r="14" spans="1:4" x14ac:dyDescent="0.25">
      <c r="A14" s="2" t="s">
        <v>8</v>
      </c>
      <c r="B14" s="49" t="s">
        <v>9</v>
      </c>
      <c r="C14" s="49"/>
      <c r="D14" s="29">
        <v>0</v>
      </c>
    </row>
    <row r="15" spans="1:4" x14ac:dyDescent="0.25">
      <c r="A15" s="2" t="s">
        <v>10</v>
      </c>
      <c r="B15" s="49" t="s">
        <v>11</v>
      </c>
      <c r="C15" s="49"/>
      <c r="D15" s="29">
        <v>0</v>
      </c>
    </row>
    <row r="16" spans="1:4" x14ac:dyDescent="0.25">
      <c r="A16" s="2" t="s">
        <v>12</v>
      </c>
      <c r="B16" s="49" t="s">
        <v>13</v>
      </c>
      <c r="C16" s="49"/>
      <c r="D16" s="29">
        <v>0</v>
      </c>
    </row>
    <row r="17" spans="1:4" x14ac:dyDescent="0.25">
      <c r="A17" s="2" t="s">
        <v>14</v>
      </c>
      <c r="B17" s="49" t="s">
        <v>15</v>
      </c>
      <c r="C17" s="49"/>
      <c r="D17" s="29">
        <v>0</v>
      </c>
    </row>
    <row r="18" spans="1:4" x14ac:dyDescent="0.25">
      <c r="A18" s="2" t="s">
        <v>16</v>
      </c>
      <c r="B18" s="49" t="s">
        <v>17</v>
      </c>
      <c r="C18" s="49"/>
      <c r="D18" s="29">
        <v>0</v>
      </c>
    </row>
    <row r="19" spans="1:4" x14ac:dyDescent="0.25">
      <c r="A19" s="40" t="s">
        <v>18</v>
      </c>
      <c r="B19" s="40"/>
      <c r="C19" s="40"/>
      <c r="D19" s="28">
        <f>SUM(D13:D18)</f>
        <v>0</v>
      </c>
    </row>
    <row r="20" spans="1:4" ht="24" customHeight="1" x14ac:dyDescent="0.25">
      <c r="A20" s="55" t="s">
        <v>19</v>
      </c>
      <c r="B20" s="55"/>
      <c r="C20" s="55"/>
      <c r="D20" s="55"/>
    </row>
    <row r="22" spans="1:4" x14ac:dyDescent="0.25">
      <c r="A22" s="40" t="s">
        <v>20</v>
      </c>
      <c r="B22" s="40"/>
      <c r="C22" s="40"/>
      <c r="D22" s="40"/>
    </row>
    <row r="23" spans="1:4" x14ac:dyDescent="0.25">
      <c r="A23" s="40" t="s">
        <v>25</v>
      </c>
      <c r="B23" s="40"/>
      <c r="C23" s="40"/>
      <c r="D23" s="40"/>
    </row>
    <row r="24" spans="1:4" ht="30" x14ac:dyDescent="0.25">
      <c r="A24" s="27" t="s">
        <v>21</v>
      </c>
      <c r="B24" s="27" t="s">
        <v>22</v>
      </c>
      <c r="C24" s="7" t="s">
        <v>29</v>
      </c>
      <c r="D24" s="27" t="s">
        <v>5</v>
      </c>
    </row>
    <row r="25" spans="1:4" x14ac:dyDescent="0.25">
      <c r="A25" s="2" t="s">
        <v>6</v>
      </c>
      <c r="B25" s="10" t="s">
        <v>23</v>
      </c>
      <c r="C25" s="21">
        <v>9.0899999999999995E-2</v>
      </c>
      <c r="D25" s="14">
        <f>C25*$D$19</f>
        <v>0</v>
      </c>
    </row>
    <row r="26" spans="1:4" x14ac:dyDescent="0.25">
      <c r="A26" s="2" t="s">
        <v>8</v>
      </c>
      <c r="B26" s="10" t="s">
        <v>24</v>
      </c>
      <c r="C26" s="21">
        <v>0.1212</v>
      </c>
      <c r="D26" s="14">
        <f>C26*$D$19</f>
        <v>0</v>
      </c>
    </row>
    <row r="27" spans="1:4" x14ac:dyDescent="0.25">
      <c r="A27" s="40" t="s">
        <v>18</v>
      </c>
      <c r="B27" s="40"/>
      <c r="C27" s="20">
        <f>SUM(C25:C26)</f>
        <v>0.21210000000000001</v>
      </c>
      <c r="D27" s="14">
        <f>SUM(D25:D26)</f>
        <v>0</v>
      </c>
    </row>
    <row r="28" spans="1:4" ht="39" customHeight="1" x14ac:dyDescent="0.25">
      <c r="A28" s="47" t="s">
        <v>112</v>
      </c>
      <c r="B28" s="47"/>
      <c r="C28" s="47"/>
      <c r="D28" s="47"/>
    </row>
    <row r="29" spans="1:4" ht="24.75" customHeight="1" x14ac:dyDescent="0.25">
      <c r="A29" s="47" t="s">
        <v>113</v>
      </c>
      <c r="B29" s="47"/>
      <c r="C29" s="47"/>
      <c r="D29" s="47"/>
    </row>
    <row r="30" spans="1:4" ht="40.5" customHeight="1" x14ac:dyDescent="0.25">
      <c r="A30" s="47" t="s">
        <v>114</v>
      </c>
      <c r="B30" s="47"/>
      <c r="C30" s="47"/>
      <c r="D30" s="47"/>
    </row>
    <row r="32" spans="1:4" ht="33" customHeight="1" x14ac:dyDescent="0.25">
      <c r="A32" s="54" t="s">
        <v>26</v>
      </c>
      <c r="B32" s="54"/>
      <c r="C32" s="54"/>
      <c r="D32" s="54"/>
    </row>
    <row r="33" spans="1:4" x14ac:dyDescent="0.25">
      <c r="A33" s="23" t="s">
        <v>27</v>
      </c>
      <c r="B33" s="7" t="s">
        <v>28</v>
      </c>
      <c r="C33" s="7" t="s">
        <v>29</v>
      </c>
      <c r="D33" s="23" t="s">
        <v>5</v>
      </c>
    </row>
    <row r="34" spans="1:4" x14ac:dyDescent="0.25">
      <c r="A34" s="2" t="s">
        <v>6</v>
      </c>
      <c r="B34" s="10" t="s">
        <v>30</v>
      </c>
      <c r="C34" s="15">
        <v>0.2</v>
      </c>
      <c r="D34" s="12">
        <f t="shared" ref="D34:D41" si="0">C34*($D$19+$D$27)</f>
        <v>0</v>
      </c>
    </row>
    <row r="35" spans="1:4" x14ac:dyDescent="0.25">
      <c r="A35" s="2" t="s">
        <v>8</v>
      </c>
      <c r="B35" s="10" t="s">
        <v>31</v>
      </c>
      <c r="C35" s="15">
        <v>2.5000000000000001E-2</v>
      </c>
      <c r="D35" s="12">
        <f t="shared" si="0"/>
        <v>0</v>
      </c>
    </row>
    <row r="36" spans="1:4" x14ac:dyDescent="0.25">
      <c r="A36" s="2" t="s">
        <v>10</v>
      </c>
      <c r="B36" s="10" t="s">
        <v>115</v>
      </c>
      <c r="C36" s="15">
        <v>0.01</v>
      </c>
      <c r="D36" s="12">
        <f t="shared" si="0"/>
        <v>0</v>
      </c>
    </row>
    <row r="37" spans="1:4" x14ac:dyDescent="0.25">
      <c r="A37" s="2" t="s">
        <v>12</v>
      </c>
      <c r="B37" s="10" t="s">
        <v>32</v>
      </c>
      <c r="C37" s="15">
        <v>1.4999999999999999E-2</v>
      </c>
      <c r="D37" s="12">
        <f t="shared" si="0"/>
        <v>0</v>
      </c>
    </row>
    <row r="38" spans="1:4" x14ac:dyDescent="0.25">
      <c r="A38" s="2" t="s">
        <v>14</v>
      </c>
      <c r="B38" s="10" t="s">
        <v>33</v>
      </c>
      <c r="C38" s="15">
        <v>0.01</v>
      </c>
      <c r="D38" s="12">
        <f t="shared" si="0"/>
        <v>0</v>
      </c>
    </row>
    <row r="39" spans="1:4" x14ac:dyDescent="0.25">
      <c r="A39" s="2" t="s">
        <v>16</v>
      </c>
      <c r="B39" s="10" t="s">
        <v>34</v>
      </c>
      <c r="C39" s="15">
        <v>6.0000000000000001E-3</v>
      </c>
      <c r="D39" s="12">
        <f t="shared" si="0"/>
        <v>0</v>
      </c>
    </row>
    <row r="40" spans="1:4" x14ac:dyDescent="0.25">
      <c r="A40" s="2" t="s">
        <v>35</v>
      </c>
      <c r="B40" s="10" t="s">
        <v>36</v>
      </c>
      <c r="C40" s="15">
        <v>2E-3</v>
      </c>
      <c r="D40" s="12">
        <f t="shared" si="0"/>
        <v>0</v>
      </c>
    </row>
    <row r="41" spans="1:4" x14ac:dyDescent="0.25">
      <c r="A41" s="2" t="s">
        <v>37</v>
      </c>
      <c r="B41" s="10" t="s">
        <v>38</v>
      </c>
      <c r="C41" s="15">
        <v>0.08</v>
      </c>
      <c r="D41" s="12">
        <f t="shared" si="0"/>
        <v>0</v>
      </c>
    </row>
    <row r="42" spans="1:4" x14ac:dyDescent="0.25">
      <c r="A42" s="42" t="s">
        <v>18</v>
      </c>
      <c r="B42" s="44"/>
      <c r="C42" s="16">
        <f>SUM(C34:C41)</f>
        <v>0.34800000000000003</v>
      </c>
      <c r="D42" s="12">
        <f>SUM(D34:D41)</f>
        <v>0</v>
      </c>
    </row>
    <row r="43" spans="1:4" ht="25.5" customHeight="1" x14ac:dyDescent="0.25">
      <c r="A43" s="47" t="s">
        <v>118</v>
      </c>
      <c r="B43" s="47"/>
      <c r="C43" s="47"/>
      <c r="D43" s="47"/>
    </row>
    <row r="44" spans="1:4" ht="26.25" customHeight="1" x14ac:dyDescent="0.25">
      <c r="A44" s="47" t="s">
        <v>116</v>
      </c>
      <c r="B44" s="47"/>
      <c r="C44" s="47"/>
      <c r="D44" s="47"/>
    </row>
    <row r="45" spans="1:4" ht="25.5" customHeight="1" x14ac:dyDescent="0.25">
      <c r="A45" s="47" t="s">
        <v>117</v>
      </c>
      <c r="B45" s="47"/>
      <c r="C45" s="47"/>
      <c r="D45" s="47"/>
    </row>
    <row r="46" spans="1:4" ht="14.25" customHeight="1" x14ac:dyDescent="0.25">
      <c r="A46" s="47" t="s">
        <v>122</v>
      </c>
      <c r="B46" s="47"/>
      <c r="C46" s="47"/>
      <c r="D46" s="47"/>
    </row>
    <row r="47" spans="1:4" ht="14.25" customHeight="1" x14ac:dyDescent="0.25">
      <c r="A47" s="47" t="s">
        <v>127</v>
      </c>
      <c r="B47" s="47"/>
      <c r="C47" s="47"/>
      <c r="D47" s="47"/>
    </row>
    <row r="49" spans="1:4" ht="15" customHeight="1" x14ac:dyDescent="0.25">
      <c r="A49" s="54" t="s">
        <v>39</v>
      </c>
      <c r="B49" s="54"/>
      <c r="C49" s="54"/>
      <c r="D49" s="54"/>
    </row>
    <row r="50" spans="1:4" x14ac:dyDescent="0.25">
      <c r="A50" s="23" t="s">
        <v>40</v>
      </c>
      <c r="B50" s="7" t="s">
        <v>41</v>
      </c>
      <c r="C50" s="23" t="s">
        <v>102</v>
      </c>
      <c r="D50" s="7" t="s">
        <v>5</v>
      </c>
    </row>
    <row r="51" spans="1:4" x14ac:dyDescent="0.25">
      <c r="A51" s="2" t="s">
        <v>6</v>
      </c>
      <c r="B51" s="10" t="s">
        <v>42</v>
      </c>
      <c r="C51" s="30"/>
      <c r="D51" s="14">
        <v>0</v>
      </c>
    </row>
    <row r="52" spans="1:4" x14ac:dyDescent="0.25">
      <c r="A52" s="2" t="s">
        <v>8</v>
      </c>
      <c r="B52" s="10" t="s">
        <v>43</v>
      </c>
      <c r="C52" s="30"/>
      <c r="D52" s="14">
        <v>0</v>
      </c>
    </row>
    <row r="53" spans="1:4" x14ac:dyDescent="0.25">
      <c r="A53" s="2" t="s">
        <v>10</v>
      </c>
      <c r="B53" s="10" t="s">
        <v>44</v>
      </c>
      <c r="C53" s="30"/>
      <c r="D53" s="14">
        <v>0</v>
      </c>
    </row>
    <row r="54" spans="1:4" x14ac:dyDescent="0.25">
      <c r="A54" s="2" t="s">
        <v>12</v>
      </c>
      <c r="B54" s="10" t="s">
        <v>103</v>
      </c>
      <c r="C54" s="30"/>
      <c r="D54" s="14">
        <v>0</v>
      </c>
    </row>
    <row r="55" spans="1:4" x14ac:dyDescent="0.25">
      <c r="A55" s="40" t="s">
        <v>18</v>
      </c>
      <c r="B55" s="40"/>
      <c r="C55" s="40"/>
      <c r="D55" s="14">
        <f>SUM(D51:D54)</f>
        <v>0</v>
      </c>
    </row>
    <row r="56" spans="1:4" ht="28.5" customHeight="1" x14ac:dyDescent="0.25">
      <c r="A56" s="47" t="s">
        <v>47</v>
      </c>
      <c r="B56" s="47"/>
      <c r="C56" s="47"/>
      <c r="D56" s="47"/>
    </row>
    <row r="57" spans="1:4" ht="19.5" customHeight="1" x14ac:dyDescent="0.25">
      <c r="A57" s="47" t="s">
        <v>119</v>
      </c>
      <c r="B57" s="47"/>
      <c r="C57" s="47"/>
      <c r="D57" s="47"/>
    </row>
    <row r="59" spans="1:4" ht="15" customHeight="1" x14ac:dyDescent="0.25">
      <c r="A59" s="54" t="s">
        <v>45</v>
      </c>
      <c r="B59" s="54"/>
      <c r="C59" s="54"/>
      <c r="D59" s="54"/>
    </row>
    <row r="60" spans="1:4" x14ac:dyDescent="0.25">
      <c r="A60" s="7">
        <v>2</v>
      </c>
      <c r="B60" s="48" t="s">
        <v>46</v>
      </c>
      <c r="C60" s="48"/>
      <c r="D60" s="7" t="s">
        <v>5</v>
      </c>
    </row>
    <row r="61" spans="1:4" ht="30" customHeight="1" x14ac:dyDescent="0.25">
      <c r="A61" s="9" t="s">
        <v>21</v>
      </c>
      <c r="B61" s="41" t="s">
        <v>22</v>
      </c>
      <c r="C61" s="41"/>
      <c r="D61" s="14">
        <f>D27</f>
        <v>0</v>
      </c>
    </row>
    <row r="62" spans="1:4" x14ac:dyDescent="0.25">
      <c r="A62" s="9" t="s">
        <v>27</v>
      </c>
      <c r="B62" s="49" t="s">
        <v>28</v>
      </c>
      <c r="C62" s="49"/>
      <c r="D62" s="14">
        <f>D42</f>
        <v>0</v>
      </c>
    </row>
    <row r="63" spans="1:4" x14ac:dyDescent="0.25">
      <c r="A63" s="9" t="s">
        <v>40</v>
      </c>
      <c r="B63" s="49" t="s">
        <v>41</v>
      </c>
      <c r="C63" s="49"/>
      <c r="D63" s="14">
        <f>D55</f>
        <v>0</v>
      </c>
    </row>
    <row r="64" spans="1:4" x14ac:dyDescent="0.25">
      <c r="A64" s="42" t="s">
        <v>18</v>
      </c>
      <c r="B64" s="43"/>
      <c r="C64" s="44"/>
      <c r="D64" s="14">
        <f>SUM(D61:D63)</f>
        <v>0</v>
      </c>
    </row>
    <row r="66" spans="1:4" x14ac:dyDescent="0.25">
      <c r="A66" s="54" t="s">
        <v>80</v>
      </c>
      <c r="B66" s="54"/>
      <c r="C66" s="54"/>
      <c r="D66" s="54"/>
    </row>
    <row r="67" spans="1:4" x14ac:dyDescent="0.25">
      <c r="A67" s="7">
        <v>3</v>
      </c>
      <c r="B67" s="7" t="s">
        <v>48</v>
      </c>
      <c r="C67" s="7" t="s">
        <v>29</v>
      </c>
      <c r="D67" s="7" t="s">
        <v>5</v>
      </c>
    </row>
    <row r="68" spans="1:4" x14ac:dyDescent="0.25">
      <c r="A68" s="9" t="s">
        <v>6</v>
      </c>
      <c r="B68" s="6" t="s">
        <v>49</v>
      </c>
      <c r="C68" s="15">
        <v>0</v>
      </c>
      <c r="D68" s="12">
        <f t="shared" ref="D68:D74" si="1">C68*($D$19+$D$27)</f>
        <v>0</v>
      </c>
    </row>
    <row r="69" spans="1:4" ht="30" x14ac:dyDescent="0.25">
      <c r="A69" s="9" t="s">
        <v>8</v>
      </c>
      <c r="B69" s="6" t="s">
        <v>50</v>
      </c>
      <c r="C69" s="15">
        <v>0</v>
      </c>
      <c r="D69" s="12">
        <f t="shared" si="1"/>
        <v>0</v>
      </c>
    </row>
    <row r="70" spans="1:4" ht="30" x14ac:dyDescent="0.25">
      <c r="A70" s="9" t="s">
        <v>10</v>
      </c>
      <c r="B70" s="6" t="s">
        <v>51</v>
      </c>
      <c r="C70" s="15">
        <v>0</v>
      </c>
      <c r="D70" s="12">
        <f t="shared" si="1"/>
        <v>0</v>
      </c>
    </row>
    <row r="71" spans="1:4" x14ac:dyDescent="0.25">
      <c r="A71" s="9" t="s">
        <v>12</v>
      </c>
      <c r="B71" s="6" t="s">
        <v>52</v>
      </c>
      <c r="C71" s="15">
        <v>0</v>
      </c>
      <c r="D71" s="12">
        <f t="shared" si="1"/>
        <v>0</v>
      </c>
    </row>
    <row r="72" spans="1:4" ht="30" x14ac:dyDescent="0.25">
      <c r="A72" s="9" t="s">
        <v>14</v>
      </c>
      <c r="B72" s="6" t="s">
        <v>53</v>
      </c>
      <c r="C72" s="15">
        <v>0</v>
      </c>
      <c r="D72" s="12">
        <f t="shared" si="1"/>
        <v>0</v>
      </c>
    </row>
    <row r="73" spans="1:4" x14ac:dyDescent="0.25">
      <c r="A73" s="9" t="s">
        <v>16</v>
      </c>
      <c r="B73" s="6" t="s">
        <v>54</v>
      </c>
      <c r="C73" s="15">
        <v>0</v>
      </c>
      <c r="D73" s="12">
        <f t="shared" si="1"/>
        <v>0</v>
      </c>
    </row>
    <row r="74" spans="1:4" x14ac:dyDescent="0.25">
      <c r="A74" s="9" t="s">
        <v>35</v>
      </c>
      <c r="B74" s="6" t="s">
        <v>142</v>
      </c>
      <c r="C74" s="15">
        <v>0</v>
      </c>
      <c r="D74" s="12">
        <f t="shared" si="1"/>
        <v>0</v>
      </c>
    </row>
    <row r="75" spans="1:4" x14ac:dyDescent="0.25">
      <c r="A75" s="42" t="s">
        <v>18</v>
      </c>
      <c r="B75" s="44"/>
      <c r="C75" s="20">
        <f>SUM(C68:C74)</f>
        <v>0</v>
      </c>
      <c r="D75" s="14">
        <f>SUM(D68:D74)</f>
        <v>0</v>
      </c>
    </row>
    <row r="76" spans="1:4" ht="26.25" customHeight="1" x14ac:dyDescent="0.25">
      <c r="A76" s="47" t="s">
        <v>120</v>
      </c>
      <c r="B76" s="47"/>
      <c r="C76" s="47"/>
      <c r="D76" s="47"/>
    </row>
    <row r="77" spans="1:4" ht="17.25" customHeight="1" x14ac:dyDescent="0.25">
      <c r="A77" s="47" t="s">
        <v>128</v>
      </c>
      <c r="B77" s="47"/>
      <c r="C77" s="47"/>
      <c r="D77" s="47"/>
    </row>
    <row r="79" spans="1:4" x14ac:dyDescent="0.25">
      <c r="A79" s="54" t="s">
        <v>55</v>
      </c>
      <c r="B79" s="54"/>
      <c r="C79" s="54"/>
      <c r="D79" s="54"/>
    </row>
    <row r="80" spans="1:4" ht="39.75" customHeight="1" x14ac:dyDescent="0.25">
      <c r="A80" s="53" t="s">
        <v>121</v>
      </c>
      <c r="B80" s="53"/>
      <c r="C80" s="53"/>
      <c r="D80" s="53"/>
    </row>
    <row r="82" spans="1:4" ht="32.25" customHeight="1" x14ac:dyDescent="0.25">
      <c r="A82" s="54" t="s">
        <v>123</v>
      </c>
      <c r="B82" s="54"/>
      <c r="C82" s="54"/>
      <c r="D82" s="54"/>
    </row>
    <row r="83" spans="1:4" x14ac:dyDescent="0.25">
      <c r="A83" s="23" t="s">
        <v>56</v>
      </c>
      <c r="B83" s="7" t="s">
        <v>57</v>
      </c>
      <c r="C83" s="7" t="s">
        <v>29</v>
      </c>
      <c r="D83" s="7" t="s">
        <v>5</v>
      </c>
    </row>
    <row r="84" spans="1:4" x14ac:dyDescent="0.25">
      <c r="A84" s="9" t="s">
        <v>6</v>
      </c>
      <c r="B84" s="6" t="s">
        <v>58</v>
      </c>
      <c r="C84" s="15">
        <v>6.8999999999999999E-3</v>
      </c>
      <c r="D84" s="12">
        <f t="shared" ref="D84:D89" si="2">C84*($D$19+$D$27)</f>
        <v>0</v>
      </c>
    </row>
    <row r="85" spans="1:4" x14ac:dyDescent="0.25">
      <c r="A85" s="9" t="s">
        <v>8</v>
      </c>
      <c r="B85" s="6" t="s">
        <v>59</v>
      </c>
      <c r="C85" s="15">
        <v>0</v>
      </c>
      <c r="D85" s="12">
        <f t="shared" si="2"/>
        <v>0</v>
      </c>
    </row>
    <row r="86" spans="1:4" x14ac:dyDescent="0.25">
      <c r="A86" s="9" t="s">
        <v>10</v>
      </c>
      <c r="B86" s="6" t="s">
        <v>60</v>
      </c>
      <c r="C86" s="15">
        <v>0</v>
      </c>
      <c r="D86" s="12">
        <f t="shared" si="2"/>
        <v>0</v>
      </c>
    </row>
    <row r="87" spans="1:4" ht="30" x14ac:dyDescent="0.25">
      <c r="A87" s="9" t="s">
        <v>12</v>
      </c>
      <c r="B87" s="6" t="s">
        <v>61</v>
      </c>
      <c r="C87" s="15">
        <v>0</v>
      </c>
      <c r="D87" s="12">
        <f t="shared" si="2"/>
        <v>0</v>
      </c>
    </row>
    <row r="88" spans="1:4" ht="30" x14ac:dyDescent="0.25">
      <c r="A88" s="9" t="s">
        <v>14</v>
      </c>
      <c r="B88" s="6" t="s">
        <v>62</v>
      </c>
      <c r="C88" s="15">
        <v>0</v>
      </c>
      <c r="D88" s="12">
        <f t="shared" si="2"/>
        <v>0</v>
      </c>
    </row>
    <row r="89" spans="1:4" ht="30" x14ac:dyDescent="0.25">
      <c r="A89" s="9" t="s">
        <v>16</v>
      </c>
      <c r="B89" s="6" t="s">
        <v>63</v>
      </c>
      <c r="C89" s="15">
        <v>0</v>
      </c>
      <c r="D89" s="12">
        <f t="shared" si="2"/>
        <v>0</v>
      </c>
    </row>
    <row r="90" spans="1:4" x14ac:dyDescent="0.25">
      <c r="A90" s="42" t="s">
        <v>18</v>
      </c>
      <c r="B90" s="44"/>
      <c r="C90" s="20">
        <f>SUM(C84:C89)</f>
        <v>6.8999999999999999E-3</v>
      </c>
      <c r="D90" s="14">
        <f>SUM(D84:D89)</f>
        <v>0</v>
      </c>
    </row>
    <row r="91" spans="1:4" x14ac:dyDescent="0.25">
      <c r="A91" s="47" t="s">
        <v>129</v>
      </c>
      <c r="B91" s="47"/>
      <c r="C91" s="47"/>
      <c r="D91" s="47"/>
    </row>
    <row r="93" spans="1:4" hidden="1" x14ac:dyDescent="0.25">
      <c r="A93" s="40" t="s">
        <v>124</v>
      </c>
      <c r="B93" s="40"/>
      <c r="C93" s="40"/>
      <c r="D93" s="40"/>
    </row>
    <row r="94" spans="1:4" hidden="1" x14ac:dyDescent="0.25">
      <c r="A94" s="23" t="s">
        <v>64</v>
      </c>
      <c r="B94" s="7" t="s">
        <v>65</v>
      </c>
      <c r="C94" s="7" t="s">
        <v>5</v>
      </c>
      <c r="D94" s="23"/>
    </row>
    <row r="95" spans="1:4" ht="30" hidden="1" x14ac:dyDescent="0.25">
      <c r="A95" s="9" t="s">
        <v>6</v>
      </c>
      <c r="B95" s="6" t="s">
        <v>66</v>
      </c>
      <c r="C95" s="13"/>
      <c r="D95" s="4"/>
    </row>
    <row r="96" spans="1:4" hidden="1" x14ac:dyDescent="0.25">
      <c r="A96" s="42" t="s">
        <v>18</v>
      </c>
      <c r="B96" s="44"/>
      <c r="C96" s="14">
        <f>SUM(C95)</f>
        <v>0</v>
      </c>
      <c r="D96" s="4"/>
    </row>
    <row r="97" spans="1:4" hidden="1" x14ac:dyDescent="0.25"/>
    <row r="98" spans="1:4" ht="29.25" customHeight="1" x14ac:dyDescent="0.25">
      <c r="A98" s="35" t="s">
        <v>125</v>
      </c>
      <c r="B98" s="35"/>
      <c r="C98" s="35"/>
      <c r="D98" s="35"/>
    </row>
    <row r="99" spans="1:4" x14ac:dyDescent="0.25">
      <c r="A99" s="23">
        <v>4</v>
      </c>
      <c r="B99" s="48" t="s">
        <v>67</v>
      </c>
      <c r="C99" s="48"/>
      <c r="D99" s="7" t="s">
        <v>5</v>
      </c>
    </row>
    <row r="100" spans="1:4" x14ac:dyDescent="0.25">
      <c r="A100" s="2" t="s">
        <v>56</v>
      </c>
      <c r="B100" s="49" t="s">
        <v>57</v>
      </c>
      <c r="C100" s="49"/>
      <c r="D100" s="14">
        <f>D90</f>
        <v>0</v>
      </c>
    </row>
    <row r="101" spans="1:4" hidden="1" x14ac:dyDescent="0.25">
      <c r="A101" s="2" t="s">
        <v>64</v>
      </c>
      <c r="B101" s="10" t="s">
        <v>68</v>
      </c>
      <c r="C101" s="10"/>
      <c r="D101" s="13">
        <f>C96</f>
        <v>0</v>
      </c>
    </row>
    <row r="102" spans="1:4" x14ac:dyDescent="0.25">
      <c r="A102" s="40" t="s">
        <v>18</v>
      </c>
      <c r="B102" s="40"/>
      <c r="C102" s="40"/>
      <c r="D102" s="14">
        <f>SUM(D100:D101)</f>
        <v>0</v>
      </c>
    </row>
    <row r="104" spans="1:4" x14ac:dyDescent="0.25">
      <c r="A104" s="52" t="s">
        <v>69</v>
      </c>
      <c r="B104" s="52"/>
      <c r="C104" s="52"/>
      <c r="D104" s="52"/>
    </row>
    <row r="105" spans="1:4" x14ac:dyDescent="0.25">
      <c r="A105" s="23">
        <v>5</v>
      </c>
      <c r="B105" s="48" t="s">
        <v>70</v>
      </c>
      <c r="C105" s="48"/>
      <c r="D105" s="7" t="s">
        <v>5</v>
      </c>
    </row>
    <row r="106" spans="1:4" x14ac:dyDescent="0.25">
      <c r="A106" s="2" t="s">
        <v>6</v>
      </c>
      <c r="B106" s="49" t="s">
        <v>71</v>
      </c>
      <c r="C106" s="49"/>
      <c r="D106" s="14">
        <v>0</v>
      </c>
    </row>
    <row r="107" spans="1:4" x14ac:dyDescent="0.25">
      <c r="A107" s="2" t="s">
        <v>8</v>
      </c>
      <c r="B107" s="49" t="s">
        <v>72</v>
      </c>
      <c r="C107" s="49"/>
      <c r="D107" s="14">
        <v>0</v>
      </c>
    </row>
    <row r="108" spans="1:4" x14ac:dyDescent="0.25">
      <c r="A108" s="2" t="s">
        <v>10</v>
      </c>
      <c r="B108" s="49" t="s">
        <v>73</v>
      </c>
      <c r="C108" s="49"/>
      <c r="D108" s="14">
        <v>0</v>
      </c>
    </row>
    <row r="109" spans="1:4" x14ac:dyDescent="0.25">
      <c r="A109" s="2" t="s">
        <v>12</v>
      </c>
      <c r="B109" s="49" t="s">
        <v>17</v>
      </c>
      <c r="C109" s="49"/>
      <c r="D109" s="14">
        <v>0</v>
      </c>
    </row>
    <row r="110" spans="1:4" x14ac:dyDescent="0.25">
      <c r="A110" s="40" t="s">
        <v>18</v>
      </c>
      <c r="B110" s="40"/>
      <c r="C110" s="40"/>
      <c r="D110" s="14">
        <f>SUM(D106:D109)</f>
        <v>0</v>
      </c>
    </row>
    <row r="111" spans="1:4" x14ac:dyDescent="0.25">
      <c r="A111" s="47" t="s">
        <v>83</v>
      </c>
      <c r="B111" s="47"/>
      <c r="C111" s="47"/>
      <c r="D111" s="47"/>
    </row>
    <row r="113" spans="1:4" x14ac:dyDescent="0.25">
      <c r="A113" s="52" t="s">
        <v>74</v>
      </c>
      <c r="B113" s="52"/>
      <c r="C113" s="52"/>
      <c r="D113" s="52"/>
    </row>
    <row r="114" spans="1:4" x14ac:dyDescent="0.25">
      <c r="A114" s="45" t="s">
        <v>130</v>
      </c>
      <c r="B114" s="45"/>
      <c r="C114" s="46" t="s">
        <v>131</v>
      </c>
      <c r="D114" s="46"/>
    </row>
    <row r="115" spans="1:4" x14ac:dyDescent="0.25">
      <c r="A115" s="23">
        <v>6</v>
      </c>
      <c r="B115" s="7" t="s">
        <v>75</v>
      </c>
      <c r="C115" s="7" t="s">
        <v>29</v>
      </c>
      <c r="D115" s="23" t="s">
        <v>5</v>
      </c>
    </row>
    <row r="116" spans="1:4" x14ac:dyDescent="0.25">
      <c r="A116" s="2" t="s">
        <v>6</v>
      </c>
      <c r="B116" s="10" t="s">
        <v>76</v>
      </c>
      <c r="C116" s="15">
        <v>0</v>
      </c>
      <c r="D116" s="12">
        <f>C116*D134</f>
        <v>0</v>
      </c>
    </row>
    <row r="117" spans="1:4" x14ac:dyDescent="0.25">
      <c r="A117" s="2" t="s">
        <v>8</v>
      </c>
      <c r="B117" s="10" t="s">
        <v>77</v>
      </c>
      <c r="C117" s="15">
        <v>0</v>
      </c>
      <c r="D117" s="12">
        <f>C117*D134</f>
        <v>0</v>
      </c>
    </row>
    <row r="118" spans="1:4" x14ac:dyDescent="0.25">
      <c r="A118" s="2" t="s">
        <v>10</v>
      </c>
      <c r="B118" s="10" t="s">
        <v>139</v>
      </c>
      <c r="C118" s="16">
        <f>SUM(C119:C121)</f>
        <v>8.6499999999999994E-2</v>
      </c>
      <c r="D118" s="12">
        <f>(D134+D117+D116)*(C118/IF(C114="Lucro presumido",91.45%,85.75%))</f>
        <v>0</v>
      </c>
    </row>
    <row r="119" spans="1:4" x14ac:dyDescent="0.25">
      <c r="A119" s="2" t="s">
        <v>134</v>
      </c>
      <c r="B119" s="10" t="s">
        <v>133</v>
      </c>
      <c r="C119" s="16">
        <f>IF(C114="Lucro presumido",0.65%,1.65%)</f>
        <v>6.5000000000000006E-3</v>
      </c>
      <c r="D119" s="31" t="s">
        <v>132</v>
      </c>
    </row>
    <row r="120" spans="1:4" x14ac:dyDescent="0.25">
      <c r="A120" s="2" t="s">
        <v>136</v>
      </c>
      <c r="B120" s="10" t="s">
        <v>135</v>
      </c>
      <c r="C120" s="16">
        <f>IF(C114="Lucro presumido",3%,7.6%)</f>
        <v>0.03</v>
      </c>
      <c r="D120" s="31" t="s">
        <v>132</v>
      </c>
    </row>
    <row r="121" spans="1:4" x14ac:dyDescent="0.25">
      <c r="A121" s="2" t="s">
        <v>138</v>
      </c>
      <c r="B121" s="10" t="s">
        <v>137</v>
      </c>
      <c r="C121" s="16">
        <v>0.05</v>
      </c>
      <c r="D121" s="31" t="s">
        <v>132</v>
      </c>
    </row>
    <row r="122" spans="1:4" ht="30" x14ac:dyDescent="0.25">
      <c r="A122" s="9" t="s">
        <v>12</v>
      </c>
      <c r="B122" s="6" t="s">
        <v>141</v>
      </c>
      <c r="C122" s="32">
        <v>0</v>
      </c>
      <c r="D122" s="33">
        <f>(D134+D117+D116)*(C122/IF(C114="Lucro presumido",91.45%,85.75%))</f>
        <v>0</v>
      </c>
    </row>
    <row r="123" spans="1:4" x14ac:dyDescent="0.25">
      <c r="A123" s="40" t="s">
        <v>18</v>
      </c>
      <c r="B123" s="40"/>
      <c r="C123" s="16">
        <f>SUM(C116:C118)+(C122)</f>
        <v>8.6499999999999994E-2</v>
      </c>
      <c r="D123" s="12">
        <f>SUM(D116:D121)</f>
        <v>0</v>
      </c>
    </row>
    <row r="124" spans="1:4" x14ac:dyDescent="0.25">
      <c r="A124" s="47" t="s">
        <v>84</v>
      </c>
      <c r="B124" s="47"/>
      <c r="C124" s="47"/>
      <c r="D124" s="47"/>
    </row>
    <row r="125" spans="1:4" ht="27" customHeight="1" x14ac:dyDescent="0.25">
      <c r="A125" s="47" t="s">
        <v>140</v>
      </c>
      <c r="B125" s="47"/>
      <c r="C125" s="47"/>
      <c r="D125" s="47"/>
    </row>
    <row r="127" spans="1:4" x14ac:dyDescent="0.25">
      <c r="A127" s="52" t="s">
        <v>126</v>
      </c>
      <c r="B127" s="52"/>
      <c r="C127" s="52"/>
      <c r="D127" s="52"/>
    </row>
    <row r="128" spans="1:4" x14ac:dyDescent="0.25">
      <c r="A128" s="42" t="s">
        <v>85</v>
      </c>
      <c r="B128" s="43"/>
      <c r="C128" s="44"/>
      <c r="D128" s="7" t="s">
        <v>78</v>
      </c>
    </row>
    <row r="129" spans="1:4" x14ac:dyDescent="0.25">
      <c r="A129" s="9" t="s">
        <v>6</v>
      </c>
      <c r="B129" s="41" t="s">
        <v>79</v>
      </c>
      <c r="C129" s="41"/>
      <c r="D129" s="14">
        <f>D19</f>
        <v>0</v>
      </c>
    </row>
    <row r="130" spans="1:4" ht="30" customHeight="1" x14ac:dyDescent="0.25">
      <c r="A130" s="9" t="s">
        <v>8</v>
      </c>
      <c r="B130" s="41" t="s">
        <v>20</v>
      </c>
      <c r="C130" s="41"/>
      <c r="D130" s="14">
        <f>D64</f>
        <v>0</v>
      </c>
    </row>
    <row r="131" spans="1:4" x14ac:dyDescent="0.25">
      <c r="A131" s="9" t="s">
        <v>10</v>
      </c>
      <c r="B131" s="41" t="s">
        <v>80</v>
      </c>
      <c r="C131" s="41"/>
      <c r="D131" s="14">
        <f>D75</f>
        <v>0</v>
      </c>
    </row>
    <row r="132" spans="1:4" ht="30" customHeight="1" x14ac:dyDescent="0.25">
      <c r="A132" s="9" t="s">
        <v>12</v>
      </c>
      <c r="B132" s="41" t="s">
        <v>55</v>
      </c>
      <c r="C132" s="41"/>
      <c r="D132" s="14">
        <f>D102</f>
        <v>0</v>
      </c>
    </row>
    <row r="133" spans="1:4" x14ac:dyDescent="0.25">
      <c r="A133" s="9" t="s">
        <v>14</v>
      </c>
      <c r="B133" s="41" t="s">
        <v>69</v>
      </c>
      <c r="C133" s="41"/>
      <c r="D133" s="14">
        <f>D110</f>
        <v>0</v>
      </c>
    </row>
    <row r="134" spans="1:4" x14ac:dyDescent="0.25">
      <c r="A134" s="40" t="s">
        <v>81</v>
      </c>
      <c r="B134" s="40"/>
      <c r="C134" s="40"/>
      <c r="D134" s="14">
        <f>SUM(D129:D133)</f>
        <v>0</v>
      </c>
    </row>
    <row r="135" spans="1:4" x14ac:dyDescent="0.25">
      <c r="A135" s="2" t="s">
        <v>16</v>
      </c>
      <c r="B135" s="49" t="s">
        <v>74</v>
      </c>
      <c r="C135" s="49"/>
      <c r="D135" s="14">
        <f>D123</f>
        <v>0</v>
      </c>
    </row>
    <row r="136" spans="1:4" x14ac:dyDescent="0.25">
      <c r="A136" s="40" t="s">
        <v>82</v>
      </c>
      <c r="B136" s="40"/>
      <c r="C136" s="40"/>
      <c r="D136" s="14">
        <f>SUM(D134:D135)</f>
        <v>0</v>
      </c>
    </row>
  </sheetData>
  <mergeCells count="80">
    <mergeCell ref="B14:C14"/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B12:C12"/>
    <mergeCell ref="B13:C13"/>
    <mergeCell ref="A30:D30"/>
    <mergeCell ref="B15:C15"/>
    <mergeCell ref="B16:C16"/>
    <mergeCell ref="B17:C17"/>
    <mergeCell ref="B18:C18"/>
    <mergeCell ref="A19:C19"/>
    <mergeCell ref="A20:D20"/>
    <mergeCell ref="A22:D22"/>
    <mergeCell ref="A23:D23"/>
    <mergeCell ref="A27:B27"/>
    <mergeCell ref="A28:D28"/>
    <mergeCell ref="A29:D29"/>
    <mergeCell ref="A59:D59"/>
    <mergeCell ref="A32:D32"/>
    <mergeCell ref="A42:B42"/>
    <mergeCell ref="A43:D43"/>
    <mergeCell ref="A44:D44"/>
    <mergeCell ref="A45:D45"/>
    <mergeCell ref="A46:D46"/>
    <mergeCell ref="A47:D47"/>
    <mergeCell ref="A49:D49"/>
    <mergeCell ref="A55:C55"/>
    <mergeCell ref="A56:D56"/>
    <mergeCell ref="A57:D57"/>
    <mergeCell ref="A82:D82"/>
    <mergeCell ref="B60:C60"/>
    <mergeCell ref="B61:C61"/>
    <mergeCell ref="B62:C62"/>
    <mergeCell ref="B63:C63"/>
    <mergeCell ref="A64:C64"/>
    <mergeCell ref="A66:D66"/>
    <mergeCell ref="A75:B75"/>
    <mergeCell ref="A76:D76"/>
    <mergeCell ref="A77:D77"/>
    <mergeCell ref="A79:D79"/>
    <mergeCell ref="A80:D80"/>
    <mergeCell ref="B107:C107"/>
    <mergeCell ref="A90:B90"/>
    <mergeCell ref="A91:D91"/>
    <mergeCell ref="A93:D93"/>
    <mergeCell ref="A96:B96"/>
    <mergeCell ref="A98:D98"/>
    <mergeCell ref="B99:C99"/>
    <mergeCell ref="B100:C100"/>
    <mergeCell ref="A102:C102"/>
    <mergeCell ref="A104:D104"/>
    <mergeCell ref="B105:C105"/>
    <mergeCell ref="B106:C106"/>
    <mergeCell ref="B129:C129"/>
    <mergeCell ref="B108:C108"/>
    <mergeCell ref="B109:C109"/>
    <mergeCell ref="A110:C110"/>
    <mergeCell ref="A111:D111"/>
    <mergeCell ref="A113:D113"/>
    <mergeCell ref="A114:B114"/>
    <mergeCell ref="C114:D114"/>
    <mergeCell ref="A123:B123"/>
    <mergeCell ref="A124:D124"/>
    <mergeCell ref="A125:D125"/>
    <mergeCell ref="A127:D127"/>
    <mergeCell ref="A128:C128"/>
    <mergeCell ref="A136:C136"/>
    <mergeCell ref="B130:C130"/>
    <mergeCell ref="B131:C131"/>
    <mergeCell ref="B132:C132"/>
    <mergeCell ref="B133:C133"/>
    <mergeCell ref="A134:C134"/>
    <mergeCell ref="B135:C135"/>
  </mergeCells>
  <dataValidations count="1">
    <dataValidation type="list" allowBlank="1" showInputMessage="1" showErrorMessage="1" sqref="C114:D114">
      <formula1>"Lucro presumido,Lucro real"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Quadro-Resumo</vt:lpstr>
      <vt:lpstr>Serviço 1</vt:lpstr>
      <vt:lpstr>Serviço 2</vt:lpstr>
      <vt:lpstr>Serviço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Fontoura Campos da Silva</dc:creator>
  <cp:lastModifiedBy>Antonio Antunes de Oliveira</cp:lastModifiedBy>
  <cp:lastPrinted>2019-07-26T18:13:31Z</cp:lastPrinted>
  <dcterms:created xsi:type="dcterms:W3CDTF">2019-04-29T17:44:08Z</dcterms:created>
  <dcterms:modified xsi:type="dcterms:W3CDTF">2020-01-22T17:52:20Z</dcterms:modified>
</cp:coreProperties>
</file>