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-105" yWindow="-105" windowWidth="19425" windowHeight="10305" tabRatio="915"/>
  </bookViews>
  <sheets>
    <sheet name="JFPB (PAC 2024)" sheetId="89" r:id="rId1"/>
  </sheets>
  <definedNames>
    <definedName name="_xlnm._FilterDatabase" localSheetId="0" hidden="1">'JFPB (PAC 2024)'!$A$13:$AL$95</definedName>
    <definedName name="_xlnm.Print_Titles" localSheetId="0">'JFPB (PAC 2024)'!$1:$13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5" i="89"/>
  <c r="J16" l="1"/>
  <c r="T59"/>
  <c r="Q59"/>
  <c r="P59"/>
  <c r="O59"/>
  <c r="J59"/>
  <c r="T58"/>
  <c r="Q58"/>
  <c r="P58"/>
  <c r="O58"/>
  <c r="J58"/>
  <c r="Q57"/>
  <c r="P57"/>
  <c r="O57"/>
  <c r="J57"/>
  <c r="Q56"/>
  <c r="P56"/>
  <c r="O56"/>
  <c r="J56"/>
  <c r="T55"/>
  <c r="Q55"/>
  <c r="S55" s="1"/>
  <c r="P55"/>
  <c r="O55"/>
  <c r="J55"/>
  <c r="Q54"/>
  <c r="P54"/>
  <c r="O54"/>
  <c r="J54"/>
  <c r="Q53"/>
  <c r="P53"/>
  <c r="O53"/>
  <c r="J53"/>
  <c r="Q52"/>
  <c r="P52"/>
  <c r="J52"/>
  <c r="Q51"/>
  <c r="P51"/>
  <c r="O51"/>
  <c r="S51" s="1"/>
  <c r="J51"/>
  <c r="T50"/>
  <c r="S50"/>
  <c r="Q50"/>
  <c r="P50"/>
  <c r="O50"/>
  <c r="J50"/>
  <c r="S49"/>
  <c r="Q49"/>
  <c r="P49"/>
  <c r="O49"/>
  <c r="J49"/>
  <c r="Q48"/>
  <c r="S48" s="1"/>
  <c r="P48"/>
  <c r="T48" s="1"/>
  <c r="O48"/>
  <c r="J48"/>
  <c r="Q47"/>
  <c r="P47"/>
  <c r="O47"/>
  <c r="S47" s="1"/>
  <c r="J47"/>
  <c r="Q46"/>
  <c r="P46"/>
  <c r="O46"/>
  <c r="J46"/>
  <c r="Q45"/>
  <c r="P45"/>
  <c r="O45"/>
  <c r="J45"/>
  <c r="Q44"/>
  <c r="P44"/>
  <c r="O44"/>
  <c r="J44"/>
  <c r="Q43"/>
  <c r="P43"/>
  <c r="O43"/>
  <c r="J43"/>
  <c r="S42"/>
  <c r="Q42"/>
  <c r="P42"/>
  <c r="O42"/>
  <c r="T42" s="1"/>
  <c r="J42"/>
  <c r="Q41"/>
  <c r="P41"/>
  <c r="O41"/>
  <c r="J41"/>
  <c r="T40"/>
  <c r="Q40"/>
  <c r="S40" s="1"/>
  <c r="P40"/>
  <c r="J40"/>
  <c r="Q39"/>
  <c r="P39"/>
  <c r="T39" s="1"/>
  <c r="J39"/>
  <c r="T38"/>
  <c r="Q38"/>
  <c r="S38" s="1"/>
  <c r="P38"/>
  <c r="J38"/>
  <c r="Q37"/>
  <c r="P37"/>
  <c r="O37"/>
  <c r="J37"/>
  <c r="T36"/>
  <c r="Q36"/>
  <c r="S36" s="1"/>
  <c r="P36"/>
  <c r="J36"/>
  <c r="T35"/>
  <c r="S35"/>
  <c r="Q35"/>
  <c r="P35"/>
  <c r="J35"/>
  <c r="Q34"/>
  <c r="P34"/>
  <c r="O34"/>
  <c r="J34"/>
  <c r="Q33"/>
  <c r="P33"/>
  <c r="O33"/>
  <c r="J33"/>
  <c r="Q32"/>
  <c r="P32"/>
  <c r="O32"/>
  <c r="J32"/>
  <c r="T31"/>
  <c r="S31"/>
  <c r="Q31"/>
  <c r="P31"/>
  <c r="O31"/>
  <c r="J31"/>
  <c r="Q30"/>
  <c r="P30"/>
  <c r="O30"/>
  <c r="J30"/>
  <c r="Q29"/>
  <c r="P29"/>
  <c r="O29"/>
  <c r="J29"/>
  <c r="T28"/>
  <c r="S28"/>
  <c r="Q28"/>
  <c r="P28"/>
  <c r="O28"/>
  <c r="J28"/>
  <c r="T27"/>
  <c r="S27"/>
  <c r="Q27"/>
  <c r="P27"/>
  <c r="O27"/>
  <c r="J27"/>
  <c r="Q26"/>
  <c r="P26"/>
  <c r="O26"/>
  <c r="J26"/>
  <c r="Q25"/>
  <c r="P25"/>
  <c r="T25" s="1"/>
  <c r="J25"/>
  <c r="S24"/>
  <c r="Q24"/>
  <c r="P24"/>
  <c r="T24" s="1"/>
  <c r="J24"/>
  <c r="Q23"/>
  <c r="P23"/>
  <c r="O23"/>
  <c r="J23"/>
  <c r="T22"/>
  <c r="Q22"/>
  <c r="P22"/>
  <c r="O22"/>
  <c r="J22"/>
  <c r="I22"/>
  <c r="Q21"/>
  <c r="P21"/>
  <c r="O21"/>
  <c r="J21"/>
  <c r="Q20"/>
  <c r="P20"/>
  <c r="O20"/>
  <c r="S20" s="1"/>
  <c r="J20"/>
  <c r="T19"/>
  <c r="S19"/>
  <c r="Q19"/>
  <c r="P19"/>
  <c r="O19"/>
  <c r="J19"/>
  <c r="Q18"/>
  <c r="P18"/>
  <c r="O18"/>
  <c r="J18"/>
  <c r="T17"/>
  <c r="S17"/>
  <c r="Q17"/>
  <c r="P17"/>
  <c r="O17"/>
  <c r="J17"/>
  <c r="Q16"/>
  <c r="S16" s="1"/>
  <c r="P16"/>
  <c r="O16"/>
  <c r="Q15"/>
  <c r="P15"/>
  <c r="O15"/>
  <c r="J15"/>
  <c r="Q14"/>
  <c r="P14"/>
  <c r="O14"/>
  <c r="J14"/>
  <c r="S22" l="1"/>
  <c r="S39"/>
  <c r="S34"/>
  <c r="T14"/>
  <c r="T20"/>
  <c r="T41"/>
  <c r="S58"/>
  <c r="T18"/>
  <c r="S26"/>
  <c r="S29"/>
  <c r="T45"/>
  <c r="T49"/>
  <c r="S52"/>
  <c r="S57"/>
  <c r="S53"/>
  <c r="T26"/>
  <c r="T34"/>
  <c r="T51"/>
  <c r="S56"/>
  <c r="S21"/>
  <c r="S44"/>
  <c r="S59"/>
  <c r="S54"/>
  <c r="T47"/>
  <c r="T16"/>
  <c r="S30"/>
  <c r="S15"/>
  <c r="T29"/>
  <c r="S46"/>
  <c r="T57"/>
  <c r="S43"/>
  <c r="S32"/>
  <c r="S14"/>
  <c r="S18"/>
  <c r="S41"/>
  <c r="S45"/>
  <c r="T56"/>
  <c r="T21"/>
  <c r="S25"/>
  <c r="S33"/>
  <c r="S37"/>
  <c r="T52"/>
  <c r="S23"/>
  <c r="T30"/>
  <c r="T23"/>
  <c r="T37"/>
  <c r="T44"/>
  <c r="T33"/>
  <c r="T54"/>
  <c r="T43"/>
  <c r="T32"/>
  <c r="T53"/>
  <c r="T15"/>
  <c r="T46"/>
</calcChain>
</file>

<file path=xl/sharedStrings.xml><?xml version="1.0" encoding="utf-8"?>
<sst xmlns="http://schemas.openxmlformats.org/spreadsheetml/2006/main" count="846" uniqueCount="331">
  <si>
    <t>PODER JUDICIÁRIO</t>
  </si>
  <si>
    <t>JUSTIÇA FEDERAL</t>
  </si>
  <si>
    <t>Seção Judiciária da Paraíba</t>
  </si>
  <si>
    <t>3
4
N</t>
  </si>
  <si>
    <t>SE
MT
EQ
XX</t>
  </si>
  <si>
    <t>Água mineral</t>
  </si>
  <si>
    <t>JC</t>
  </si>
  <si>
    <t>Água/esgotos - JPA/CG/MON/GUA/PAT/SS</t>
  </si>
  <si>
    <t>Aluguel de imóvel (PATOS)</t>
  </si>
  <si>
    <t>Central de Serviços Service Desk</t>
  </si>
  <si>
    <t>AI</t>
  </si>
  <si>
    <t>Conservação e limpeza (material)</t>
  </si>
  <si>
    <t>Conservação e limpeza (serviços)</t>
  </si>
  <si>
    <t>Correios</t>
  </si>
  <si>
    <t>Datacenter (garantia e manutenção)</t>
  </si>
  <si>
    <t xml:space="preserve">Elevadores (JPA, CGE e MON) </t>
  </si>
  <si>
    <t>Energia elétrica - JPA/SS/MON/GUA/PT/CGE</t>
  </si>
  <si>
    <t>Energia elétrica (CIP) - JPA/SS/MON/GUA/PT/CGE</t>
  </si>
  <si>
    <t>Estagiários (administração)</t>
  </si>
  <si>
    <t>Link de dados - Internet (Redundante)</t>
  </si>
  <si>
    <t>Link de dados - Internet (Seccional)</t>
  </si>
  <si>
    <t>Link de dados - Multimídia (TRE)</t>
  </si>
  <si>
    <t xml:space="preserve">Locação de equip. reprográficos (NTI) </t>
  </si>
  <si>
    <t>Manut. ar-condicionado SPLIT (material e serviços)</t>
  </si>
  <si>
    <t>Manut. ar-condicionado VRF (material e serviços)</t>
  </si>
  <si>
    <t>Manut. ar-condicionado VRF (preventiva)</t>
  </si>
  <si>
    <t>Manutenção predial (material e serviços)</t>
  </si>
  <si>
    <t>Passagens aéreas</t>
  </si>
  <si>
    <t>Subestação/grupo gerador/Nobreak</t>
  </si>
  <si>
    <t>Telefonia (celular)</t>
  </si>
  <si>
    <t>Telefonia (fixa, tráfego de voz)</t>
  </si>
  <si>
    <t>Veículos (material, serviços e combustíveis)</t>
  </si>
  <si>
    <t>Veículos (emplacamento - seguro e taxas)</t>
  </si>
  <si>
    <t>Vigilância ostensiva</t>
  </si>
  <si>
    <t>DCT (condomínio e energia)</t>
  </si>
  <si>
    <t>Diárias (inclusos locomoção e indenização)</t>
  </si>
  <si>
    <t>Estagiários (bolsa e auxílio transporte)</t>
  </si>
  <si>
    <t>Ressocializa</t>
  </si>
  <si>
    <t>Seguros (veículo e imóvel)</t>
  </si>
  <si>
    <t>Serviços de buffet e recepção</t>
  </si>
  <si>
    <t>Serviços especializados (psicologia, nutrição, etc)</t>
  </si>
  <si>
    <t>Tcr`s e demais taxas</t>
  </si>
  <si>
    <r>
      <rPr>
        <b/>
        <u/>
        <sz val="18"/>
        <color rgb="FF000000"/>
        <rFont val="Calibri"/>
        <family val="2"/>
      </rPr>
      <t xml:space="preserve">PLANO ANUAL DE CONTRATAÇÕES - 2024
</t>
    </r>
    <r>
      <rPr>
        <b/>
        <sz val="12"/>
        <color rgb="FF000000"/>
        <rFont val="Calibri"/>
        <family val="2"/>
      </rPr>
      <t>(Resolução CNJ nº 347/2020, Art. 10, c/c Ato da Presidência TRF5 nº 82/2021, Parágrafo Único, do Art. 10 e Art. 3º da Portaria DF nº 170/2021)</t>
    </r>
  </si>
  <si>
    <t>COLUNAS COM FÓRMULAS</t>
  </si>
  <si>
    <t>PAC (senha)</t>
  </si>
  <si>
    <t>Item</t>
  </si>
  <si>
    <t>Material
Serviço
ou
Equipamento</t>
  </si>
  <si>
    <t>Especificação</t>
  </si>
  <si>
    <t>Descrição sucinta da aquisição/contratação</t>
  </si>
  <si>
    <t>Justificativa para aquisição/contratação</t>
  </si>
  <si>
    <t>Custeio
ou
Capital</t>
  </si>
  <si>
    <t>Unidade</t>
  </si>
  <si>
    <t>Estimativa preliminar da quantidade</t>
  </si>
  <si>
    <t>Estimativa preliminar do valor (unitário)</t>
  </si>
  <si>
    <t>Estimativa preliminar do valor (total)</t>
  </si>
  <si>
    <t>Grau de prioridade</t>
  </si>
  <si>
    <t>Data (mês/ano) estimada para aquisição ou contratação</t>
  </si>
  <si>
    <t>Unidade Demandante/Requisitante</t>
  </si>
  <si>
    <t>Gestor responsável</t>
  </si>
  <si>
    <t>JC
AI
PI
MI
RJ
RC
CR
XX</t>
  </si>
  <si>
    <t>Nº do Anexo</t>
  </si>
  <si>
    <t>Código Localizador</t>
  </si>
  <si>
    <t>Data (mês/ano) estimada para aquisição/contratação</t>
  </si>
  <si>
    <t>Núcleo responsável</t>
  </si>
  <si>
    <t>Material</t>
  </si>
  <si>
    <t>Serviço</t>
  </si>
  <si>
    <t>Equipamento</t>
  </si>
  <si>
    <t>1</t>
  </si>
  <si>
    <t>MATERIAL</t>
  </si>
  <si>
    <t>Sinzalização de ambientes</t>
  </si>
  <si>
    <t>Dispor os ambientes de idenficação</t>
  </si>
  <si>
    <t>CUSTEIO</t>
  </si>
  <si>
    <t>ALTA</t>
  </si>
  <si>
    <t>Jun/24</t>
  </si>
  <si>
    <t>NA</t>
  </si>
  <si>
    <t>a2</t>
  </si>
  <si>
    <t>Und</t>
  </si>
  <si>
    <t>ALTO</t>
  </si>
  <si>
    <t>TRANSPORTES</t>
  </si>
  <si>
    <t xml:space="preserve">MATERIAL DE EXPEDIENTE                </t>
  </si>
  <si>
    <t xml:space="preserve">MATERIAL DE TIC - MATERIAL DE CONSUMO </t>
  </si>
  <si>
    <t xml:space="preserve">SERVICOS TERCEIROS - PJ - CONSOLID      </t>
  </si>
  <si>
    <t xml:space="preserve">EQUIPAMENTO DE PROTECAO, SEGURANCA </t>
  </si>
  <si>
    <t>2</t>
  </si>
  <si>
    <t>Ambientação das áreas comuns</t>
  </si>
  <si>
    <t>3</t>
  </si>
  <si>
    <t>EQUIPAMENTO</t>
  </si>
  <si>
    <t>Implantação de sistema de segurança (Cerca elétrica/Barreiras eletrônicas ou equivalente).</t>
  </si>
  <si>
    <t>Implantação de sistema de segurança em substituição às barreiras eletrônicas que não estão funcionando atualmente. - Monteiro</t>
  </si>
  <si>
    <t>CAPITAL</t>
  </si>
  <si>
    <t>MÉDIO</t>
  </si>
  <si>
    <t>NF</t>
  </si>
  <si>
    <t>SECOM</t>
  </si>
  <si>
    <t>SERVIÇO</t>
  </si>
  <si>
    <t xml:space="preserve">MATERIAL DE ACONDICIONAMENTO E EMBALAGEM      </t>
  </si>
  <si>
    <t xml:space="preserve">SERVICOS TECNICOS PROFISSIONAIS         </t>
  </si>
  <si>
    <t xml:space="preserve">MAQUINAS E EQUIPAMENTOS ENERGETICO </t>
  </si>
  <si>
    <t>4</t>
  </si>
  <si>
    <t>Nobreak (material)</t>
  </si>
  <si>
    <t>Substituição das baterias antigas</t>
  </si>
  <si>
    <t>BAIXA</t>
  </si>
  <si>
    <t>Mar/24</t>
  </si>
  <si>
    <t>BAIXO</t>
  </si>
  <si>
    <t>NG</t>
  </si>
  <si>
    <t>PATRIMÔNIO</t>
  </si>
  <si>
    <t xml:space="preserve">MATERIAL DE CAMA, MESA E BANHO                </t>
  </si>
  <si>
    <t xml:space="preserve">MATERIAL DE COPA E COZINHA                    </t>
  </si>
  <si>
    <t xml:space="preserve">SERVICOS COMUNICACAO, GRAFICO E AU      </t>
  </si>
  <si>
    <t xml:space="preserve">MAQUINAS, FERRAMENTAS E UTENSILIOS </t>
  </si>
  <si>
    <t>5</t>
  </si>
  <si>
    <t>Nobreak (equipamento)</t>
  </si>
  <si>
    <t>Utilização nas máquinas individuais</t>
  </si>
  <si>
    <t>Mai/24</t>
  </si>
  <si>
    <t>SC</t>
  </si>
  <si>
    <t>ALMOXARIFADO</t>
  </si>
  <si>
    <t xml:space="preserve">MATERIAL DE LIMPEZA E PROD. DE HIGIENIZACAO   </t>
  </si>
  <si>
    <t xml:space="preserve">SERV.TRANSP.,PASSAGEM,LOCOMOCAO E       </t>
  </si>
  <si>
    <t xml:space="preserve">EQUIPAMENTOS HIDRAULICOS E ELETRIC </t>
  </si>
  <si>
    <t>6</t>
  </si>
  <si>
    <t>kit de ferramentas: chaves de fenda, estrela, alicate, brocas, etc</t>
  </si>
  <si>
    <t>Suprir as unidades Sede e Subseções</t>
  </si>
  <si>
    <t>NJ</t>
  </si>
  <si>
    <t>LICITAÇÕES</t>
  </si>
  <si>
    <t xml:space="preserve">UNIFORMES, TECIDOS E AVIAMENTOS               </t>
  </si>
  <si>
    <t xml:space="preserve">MATERIAL P/ MANUT.DE BENS IMOVEIS/INSTALACOES </t>
  </si>
  <si>
    <t xml:space="preserve">SERV.AGUA E ESGOTO,ENER.ELETR.,GAS      </t>
  </si>
  <si>
    <t xml:space="preserve">BENS DE INFORMATICA                  </t>
  </si>
  <si>
    <t>7</t>
  </si>
  <si>
    <t>kit de equipamentos: furadeira, parafuzadeira, maquita, macaco hidráulico, etc</t>
  </si>
  <si>
    <t>SEPLAN</t>
  </si>
  <si>
    <t xml:space="preserve">MATERIAL P/ MANUTENCAO DE BENS MOVEIS         </t>
  </si>
  <si>
    <t xml:space="preserve">MATERIAL ELETRICO E ELETRONICO                </t>
  </si>
  <si>
    <t xml:space="preserve">FORNECIMENTO DE ALIMENTACAO        </t>
  </si>
  <si>
    <t xml:space="preserve">MOVEIS E UTENSILIOS                  </t>
  </si>
  <si>
    <t>8</t>
  </si>
  <si>
    <t>Mobiliário e Decoração</t>
  </si>
  <si>
    <t>BI</t>
  </si>
  <si>
    <t>ARQUIVO JUDICIAL</t>
  </si>
  <si>
    <t xml:space="preserve">MATERIAL DE PROTECAO E SEGURANCA      </t>
  </si>
  <si>
    <t xml:space="preserve">SEGUROS EM GERAL                   </t>
  </si>
  <si>
    <t xml:space="preserve">APARELHOS E UTENSILIOS DOMESTICOS    </t>
  </si>
  <si>
    <t>9</t>
  </si>
  <si>
    <t>Equipamentos eletrônicos/áudio diversos</t>
  </si>
  <si>
    <t>VARA</t>
  </si>
  <si>
    <t xml:space="preserve">MATERIAL P/ AUDIO, VIDEO E FOTO       </t>
  </si>
  <si>
    <t xml:space="preserve">SERVICOS TERCEIROS - PJ - INTER OF </t>
  </si>
  <si>
    <t xml:space="preserve">MAQUINAS E UTENSILIOS DE ESCRITORI   </t>
  </si>
  <si>
    <t>10</t>
  </si>
  <si>
    <t>Condicionadores de ar (Split)</t>
  </si>
  <si>
    <t>11</t>
  </si>
  <si>
    <t>Instalação de persianas nos edificíos da sede e subseções.</t>
  </si>
  <si>
    <t xml:space="preserve">Diversos ambientes nos prédios da Seção Judiciária na Paraíba recebem alta incidência de sol e luz durante grande parte do ano. Muitas persianas existentes já estão estragadas, e não cumprem mais o seu papel plenamente, assim como alguns lugares não apresentam persianas. </t>
  </si>
  <si>
    <t>MÉDIA</t>
  </si>
  <si>
    <t>12</t>
  </si>
  <si>
    <t>Aplicação de películas de proteção solar para as janelas e portas dos prédios da Sede e Subseções.</t>
  </si>
  <si>
    <t>Diversos ambientes nos prédios da Seção Judiciária na Paraíba recebem alta incidência de sol e luz durante grande parte do ano. Necessitando de aplicação de películas para garantir um corforto ambiental dentro dos espaços.</t>
  </si>
  <si>
    <t>CONTADORIA</t>
  </si>
  <si>
    <t xml:space="preserve">MATERIAL PARA COMUNICACOES            </t>
  </si>
  <si>
    <t xml:space="preserve">SEMENTES, MUDAS DE PLANTAS E INSUMOS  </t>
  </si>
  <si>
    <t xml:space="preserve">ESTUDOS E PROJETOS  </t>
  </si>
  <si>
    <t xml:space="preserve">MATER CULTURAL, EDUCACIONAL E DE C   </t>
  </si>
  <si>
    <t>13</t>
  </si>
  <si>
    <t>Aquisição de licença de softwares técnicos, aplicativos e livros/periódicos.</t>
  </si>
  <si>
    <t xml:space="preserve">A Seção de Administração Predial e Engenharia faz uso de softwares específicos, aplicativos, e precisa consultar bancos de preços nas atividades do dia-a-dia, sendo necessário adquirir assinaturas, licenças, renovações, etc. de ferramentas que vão facilitar o trabalho e aumentar a produtividade do setor. </t>
  </si>
  <si>
    <t>Jul/24</t>
  </si>
  <si>
    <t>INFORMÁTICA</t>
  </si>
  <si>
    <t xml:space="preserve">MATERIAL P/ MANUTENCAO DE VEICULOS </t>
  </si>
  <si>
    <t xml:space="preserve">INSTALACOES         </t>
  </si>
  <si>
    <t xml:space="preserve">COLECOES E MATERIAIS BIBLIOGRAFICO   </t>
  </si>
  <si>
    <t>14</t>
  </si>
  <si>
    <t>Sistema de som para as aulas realizadas na Seção de Treinamento e Desenvolvimento (material e serviço)</t>
  </si>
  <si>
    <t>Melhorar o som das aulas ministradas para o público presente</t>
  </si>
  <si>
    <t>Abr/24</t>
  </si>
  <si>
    <t xml:space="preserve">MATERIAL DE SINALIZACAO VISUAL E OUTROS  </t>
  </si>
  <si>
    <t>MATERIAL TECNICO P/ SELECAO E TREINAMENTO</t>
  </si>
  <si>
    <t xml:space="preserve">VEICULOS DE TRACAO MECANICA          </t>
  </si>
  <si>
    <t>15</t>
  </si>
  <si>
    <t>Sistema de som para as aulas realizadas na Seção de Treinamento e Desenvolvimento (equipamento)</t>
  </si>
  <si>
    <t xml:space="preserve">MATERIAL BIBLIOGRAFICO                   </t>
  </si>
  <si>
    <t xml:space="preserve">ARMAMENTOS                           </t>
  </si>
  <si>
    <t>16</t>
  </si>
  <si>
    <t>Porta documentos para complemento de padronização do conjunto de idenficações dos Agentes de Polícia Judicial da JFPB</t>
  </si>
  <si>
    <t>Cumprimento da Resolução CNJ Nº 380 de 16/03/2021</t>
  </si>
  <si>
    <t>17</t>
  </si>
  <si>
    <t>Arma de eletrochoque</t>
  </si>
  <si>
    <t xml:space="preserve">Cumprimento da Resolução Nº 344 de 09/09/2020 a qual regulamenta o exercício do poder de polícia administrativa. </t>
  </si>
  <si>
    <t>18</t>
  </si>
  <si>
    <t>Mobiliário e bens permanentes para o Memorial</t>
  </si>
  <si>
    <t>Adequar o espaço destinado ao Memorial com mobiliário/bens de acordo com a reforma a ser realizada</t>
  </si>
  <si>
    <t xml:space="preserve">BANDEIRAS, FLAMULAS E INSIGNIAS  </t>
  </si>
  <si>
    <t>19</t>
  </si>
  <si>
    <t>Mobiliário e bens permanentes diversos</t>
  </si>
  <si>
    <t>Suprir demandas das Unidades e estoque técnico da SMP (rack para tv, armários, cafeteira, liquidificador, mobliário em geral, geladeira, frigobar, lixeira, TV, etc)</t>
  </si>
  <si>
    <t>20</t>
  </si>
  <si>
    <t>Estoque do almoxarifado</t>
  </si>
  <si>
    <t>Repor estoque interno para suprir demandas das Unidades</t>
  </si>
  <si>
    <t>MATERIAL PARA DIVULGACAO</t>
  </si>
  <si>
    <t>21</t>
  </si>
  <si>
    <t>Programa para retenção de impostos - Software Intangível</t>
  </si>
  <si>
    <t>Prover melhoria no desempenho das atividades da Seção de Orçamento e Finanças da instituição</t>
  </si>
  <si>
    <t>22</t>
  </si>
  <si>
    <t>Kit de equipamentos médicos: negatoscópio, otoscópio, tensiômetro, etc</t>
  </si>
  <si>
    <t>*** SERVIÇO***</t>
  </si>
  <si>
    <t>23</t>
  </si>
  <si>
    <t>Materiais médicos e odontológicos</t>
  </si>
  <si>
    <t>Reposição de materiais utilizados nos consultórios médico e odontológico</t>
  </si>
  <si>
    <t>a3</t>
  </si>
  <si>
    <t xml:space="preserve">SERVICOS TECNICOS PROFISSIONAIS -       </t>
  </si>
  <si>
    <t>24</t>
  </si>
  <si>
    <t>Capacitação de recursos humanos</t>
  </si>
  <si>
    <t>Capacitar os servidores do quadro da instituição</t>
  </si>
  <si>
    <t>a4</t>
  </si>
  <si>
    <t>25</t>
  </si>
  <si>
    <t>Capacitação Windows Server ((AI / SEG)</t>
  </si>
  <si>
    <t>Capacitação para garantir o funcionamento das atividades institucionais</t>
  </si>
  <si>
    <t xml:space="preserve">SERV. DE APOIO ADM., TECNICO E OPE      </t>
  </si>
  <si>
    <t>26</t>
  </si>
  <si>
    <t>Ações de Qualidade de vida</t>
  </si>
  <si>
    <t>Adoção de práticas voltadas para melhor euilíbrio das atividades</t>
  </si>
  <si>
    <t>27</t>
  </si>
  <si>
    <t>Capacitação Firewall Fortinet (AI / SEG)</t>
  </si>
  <si>
    <t>28</t>
  </si>
  <si>
    <t>Scanners de alta Velocidade para Comissão de Digitalização</t>
  </si>
  <si>
    <t>Renovação dos equipamentos</t>
  </si>
  <si>
    <t>NI</t>
  </si>
  <si>
    <t>29</t>
  </si>
  <si>
    <t>Aparelhos de videoconferência</t>
  </si>
  <si>
    <t>PARA A UTILIZAÇÃO NAS SALAS DE AUDIÊNCIAS DOS DOIS JUÍZES.</t>
  </si>
  <si>
    <t>30</t>
  </si>
  <si>
    <t>Multifuncional colorido</t>
  </si>
  <si>
    <t>Impressão de fotos coloridas</t>
  </si>
  <si>
    <t>Fev/24</t>
  </si>
  <si>
    <t>31</t>
  </si>
  <si>
    <t>Renovação das licenças do Firewall</t>
  </si>
  <si>
    <t>Garantir o funcionamento das atividades institucionais</t>
  </si>
  <si>
    <t>Dez/24</t>
  </si>
  <si>
    <t xml:space="preserve">LOCACAO E ARRENDAMENTO MERCANTIL O      </t>
  </si>
  <si>
    <t>32</t>
  </si>
  <si>
    <t>Aquisição de Tape Library</t>
  </si>
  <si>
    <t>Garantir o funcionamento dos sistemas judiciais e administrativos</t>
  </si>
  <si>
    <t>33</t>
  </si>
  <si>
    <t>Suprimentos e materiais em geral de TI</t>
  </si>
  <si>
    <t>34</t>
  </si>
  <si>
    <t>Aquisição de Switches LAN</t>
  </si>
  <si>
    <t>35</t>
  </si>
  <si>
    <t>Contratação de suporte para o WAF</t>
  </si>
  <si>
    <t>36</t>
  </si>
  <si>
    <t>Renovação das licenças do Antivirus</t>
  </si>
  <si>
    <t xml:space="preserve">APARELHOS DE MEDICAO E ORIENTACAO  </t>
  </si>
  <si>
    <t>37</t>
  </si>
  <si>
    <t>Renovação do Senha Segura</t>
  </si>
  <si>
    <t xml:space="preserve">APARELHOS E EQUIPAMENTOS DE COMUNI </t>
  </si>
  <si>
    <t>38</t>
  </si>
  <si>
    <t>Nova solução de rede Wi-FI</t>
  </si>
  <si>
    <t>Promover a segurança da informação</t>
  </si>
  <si>
    <t xml:space="preserve">EQUIPAM/UTENSILIOS MEDICOS,ODONTO, </t>
  </si>
  <si>
    <t>39</t>
  </si>
  <si>
    <t>Projetor portátil para as Salas de Treinamento e Escritório de Inovação</t>
  </si>
  <si>
    <t>Aperfeiçoar a apresentação das aulas ministradas nos espaços de treinamento e desenvolvimento</t>
  </si>
  <si>
    <t>40</t>
  </si>
  <si>
    <t>Justiça Itinerante</t>
  </si>
  <si>
    <t>Verba de custeio para fins de implantação</t>
  </si>
  <si>
    <t xml:space="preserve">MAQUINAS E EQUIPAMENTOS GRAFICOS   </t>
  </si>
  <si>
    <t>41</t>
  </si>
  <si>
    <t>Pontos de inclusão digital e demais demandas vinculadas</t>
  </si>
  <si>
    <t>42</t>
  </si>
  <si>
    <t>Suprimentos de fundos</t>
  </si>
  <si>
    <t>Aquisições e contratações e pequeno valor mediante cartão corporativo</t>
  </si>
  <si>
    <t>43</t>
  </si>
  <si>
    <t>Contratação direta de demandas relacionadas a serviços/materiais</t>
  </si>
  <si>
    <t>Demandas relacionadas a serviços e não previstas</t>
  </si>
  <si>
    <t xml:space="preserve">MAQUINAS, UTENSILIOS E EQUIPAMENTO   </t>
  </si>
  <si>
    <t>44</t>
  </si>
  <si>
    <t>Contratação direta de demandas relacionadas a equipamentos</t>
  </si>
  <si>
    <t>Demandas relacionadas a materiais e não previstas</t>
  </si>
  <si>
    <t>45</t>
  </si>
  <si>
    <t>Livros e Periódicos</t>
  </si>
  <si>
    <t>Atualizar acervo da biblioteca da instituição</t>
  </si>
  <si>
    <t xml:space="preserve">EQUIP DE TECNOLOG DA INFOR E COMUN   </t>
  </si>
  <si>
    <t>46</t>
  </si>
  <si>
    <t>Publicidade institucional</t>
  </si>
  <si>
    <t>Serviços/materiais para fins de efeivar a publicidade institucional</t>
  </si>
  <si>
    <t>Paisagismo de ambientes</t>
  </si>
  <si>
    <t>Compartilhável
(S ou N)</t>
  </si>
  <si>
    <t>N</t>
  </si>
  <si>
    <t>Tipo de Contratação</t>
  </si>
  <si>
    <t>ARP e/ou Contratação em vigor</t>
  </si>
  <si>
    <t>Contratação Direta</t>
  </si>
  <si>
    <t>Capacitação</t>
  </si>
  <si>
    <t>Suprimento de Fundos</t>
  </si>
  <si>
    <t>ANEXOS I e II - Despesas de Custeio e Investimentos</t>
  </si>
  <si>
    <t>PAC 2024 - Justiça Federal da Paraíba</t>
  </si>
  <si>
    <t>Contrato contínuo / Prorrogação Contratual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</si>
  <si>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</si>
  <si>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</si>
  <si>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</si>
  <si>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</si>
  <si>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</si>
  <si>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</si>
  <si>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</si>
  <si>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</si>
  <si>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</si>
  <si>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</si>
  <si>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</si>
  <si>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</si>
  <si>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</si>
  <si>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</si>
  <si>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</si>
  <si>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</si>
  <si>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</si>
  <si>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</si>
  <si>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</si>
  <si>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</si>
  <si>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</si>
  <si>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</si>
  <si>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</si>
  <si>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</si>
  <si>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</si>
  <si>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</si>
  <si>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</si>
  <si>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</si>
  <si>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</si>
  <si>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</si>
  <si>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</si>
  <si>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</si>
  <si>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</si>
  <si>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</si>
  <si>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</si>
  <si>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</si>
  <si>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 xml:space="preserve">NF </t>
  </si>
  <si>
    <t xml:space="preserve">SA 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</si>
</sst>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/>
      <sz val="18"/>
      <color theme="1"/>
      <name val="Calibri"/>
      <family val="2"/>
      <scheme val="minor"/>
    </font>
    <font>
      <sz val="14"/>
      <name val="Arial"/>
      <family val="2"/>
    </font>
    <font>
      <sz val="10"/>
      <color rgb="FF000000"/>
      <name val="Arial"/>
      <family val="2"/>
    </font>
    <font>
      <b/>
      <sz val="7.5"/>
      <name val="Times New Roman"/>
      <family val="1"/>
    </font>
    <font>
      <sz val="10"/>
      <name val="Arial"/>
      <family val="2"/>
    </font>
    <font>
      <sz val="10"/>
      <color rgb="FFFFFFFF"/>
      <name val="Arial"/>
      <family val="2"/>
    </font>
    <font>
      <b/>
      <u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20"/>
      <name val="Arial"/>
      <family val="2"/>
    </font>
    <font>
      <b/>
      <u/>
      <sz val="22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2" fillId="0" borderId="0" applyFont="0" applyFill="0" applyBorder="0" applyAlignment="0" applyProtection="0"/>
    <xf numFmtId="0" fontId="22" fillId="0" borderId="0"/>
    <xf numFmtId="4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2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justify"/>
      <protection locked="0"/>
    </xf>
    <xf numFmtId="17" fontId="21" fillId="0" borderId="0" xfId="0" applyNumberFormat="1" applyFont="1" applyAlignment="1" applyProtection="1">
      <alignment horizontal="center" vertical="justify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justify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0" fontId="28" fillId="24" borderId="12" xfId="0" applyFont="1" applyFill="1" applyBorder="1" applyAlignment="1" applyProtection="1">
      <alignment horizontal="center" vertical="center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locked="0"/>
    </xf>
    <xf numFmtId="0" fontId="28" fillId="24" borderId="11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0" xfId="0" applyFont="1" applyProtection="1">
      <protection locked="0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49" fontId="21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vertical="center" wrapText="1"/>
      <protection locked="0"/>
    </xf>
    <xf numFmtId="0" fontId="21" fillId="25" borderId="10" xfId="0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43" fontId="21" fillId="0" borderId="10" xfId="46" applyFont="1" applyFill="1" applyBorder="1" applyAlignment="1" applyProtection="1">
      <alignment horizontal="center" vertical="center" wrapText="1"/>
      <protection locked="0"/>
    </xf>
    <xf numFmtId="43" fontId="21" fillId="0" borderId="10" xfId="89" applyNumberFormat="1" applyFont="1" applyFill="1" applyBorder="1" applyAlignment="1" applyProtection="1">
      <alignment horizontal="center" vertical="center" wrapText="1"/>
    </xf>
    <xf numFmtId="17" fontId="2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6" borderId="10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wrapText="1"/>
      <protection locked="0"/>
    </xf>
    <xf numFmtId="0" fontId="31" fillId="25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2" fillId="26" borderId="10" xfId="0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/>
    </xf>
    <xf numFmtId="0" fontId="2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center" wrapText="1"/>
      <protection locked="0"/>
    </xf>
  </cellXfs>
  <cellStyles count="92">
    <cellStyle name="20% - Ênfase1" xfId="1" builtinId="30" customBuiltin="1"/>
    <cellStyle name="20% - Ênfase1 2" xfId="48"/>
    <cellStyle name="20% - Ênfase2" xfId="2" builtinId="34" customBuiltin="1"/>
    <cellStyle name="20% - Ênfase2 2" xfId="49"/>
    <cellStyle name="20% - Ênfase3" xfId="3" builtinId="38" customBuiltin="1"/>
    <cellStyle name="20% - Ênfase3 2" xfId="50"/>
    <cellStyle name="20% - Ênfase4" xfId="4" builtinId="42" customBuiltin="1"/>
    <cellStyle name="20% - Ênfase4 2" xfId="51"/>
    <cellStyle name="20% - Ênfase5" xfId="5" builtinId="46" customBuiltin="1"/>
    <cellStyle name="20% - Ênfase5 2" xfId="52"/>
    <cellStyle name="20% - Ênfase6" xfId="6" builtinId="50" customBuiltin="1"/>
    <cellStyle name="20% - Ênfase6 2" xfId="53"/>
    <cellStyle name="40% - Ênfase1" xfId="7" builtinId="31" customBuiltin="1"/>
    <cellStyle name="40% - Ênfase1 2" xfId="54"/>
    <cellStyle name="40% - Ênfase2" xfId="8" builtinId="35" customBuiltin="1"/>
    <cellStyle name="40% - Ênfase2 2" xfId="55"/>
    <cellStyle name="40% - Ênfase3" xfId="9" builtinId="39" customBuiltin="1"/>
    <cellStyle name="40% - Ênfase3 2" xfId="56"/>
    <cellStyle name="40% - Ênfase4" xfId="10" builtinId="43" customBuiltin="1"/>
    <cellStyle name="40% - Ênfase4 2" xfId="57"/>
    <cellStyle name="40% - Ênfase5" xfId="11" builtinId="47" customBuiltin="1"/>
    <cellStyle name="40% - Ênfase5 2" xfId="58"/>
    <cellStyle name="40% - Ênfase6" xfId="12" builtinId="51" customBuiltin="1"/>
    <cellStyle name="40% - Ênfase6 2" xfId="59"/>
    <cellStyle name="60% - Ênfase1" xfId="13" builtinId="32" customBuiltin="1"/>
    <cellStyle name="60% - Ênfase1 2" xfId="60"/>
    <cellStyle name="60% - Ênfase2" xfId="14" builtinId="36" customBuiltin="1"/>
    <cellStyle name="60% - Ênfase2 2" xfId="61"/>
    <cellStyle name="60% - Ênfase3" xfId="15" builtinId="40" customBuiltin="1"/>
    <cellStyle name="60% - Ênfase3 2" xfId="62"/>
    <cellStyle name="60% - Ênfase4" xfId="16" builtinId="44" customBuiltin="1"/>
    <cellStyle name="60% - Ênfase4 2" xfId="63"/>
    <cellStyle name="60% - Ênfase5" xfId="17" builtinId="48" customBuiltin="1"/>
    <cellStyle name="60% - Ênfase5 2" xfId="64"/>
    <cellStyle name="60% - Ênfase6" xfId="18" builtinId="52" customBuiltin="1"/>
    <cellStyle name="60% - Ênfase6 2" xfId="65"/>
    <cellStyle name="Bom" xfId="19" builtinId="26" customBuiltin="1"/>
    <cellStyle name="Bom 2" xfId="66"/>
    <cellStyle name="Cálculo" xfId="20" builtinId="22" customBuiltin="1"/>
    <cellStyle name="Cálculo 2" xfId="67"/>
    <cellStyle name="Célula de Verificação" xfId="21" builtinId="23" customBuiltin="1"/>
    <cellStyle name="Célula de Verificação 2" xfId="68"/>
    <cellStyle name="Célula Vinculada" xfId="22" builtinId="24" customBuiltin="1"/>
    <cellStyle name="Célula Vinculada 2" xfId="69"/>
    <cellStyle name="Ênfase1" xfId="23" builtinId="29" customBuiltin="1"/>
    <cellStyle name="Ênfase1 2" xfId="70"/>
    <cellStyle name="Ênfase2" xfId="24" builtinId="33" customBuiltin="1"/>
    <cellStyle name="Ênfase2 2" xfId="71"/>
    <cellStyle name="Ênfase3" xfId="25" builtinId="37" customBuiltin="1"/>
    <cellStyle name="Ênfase3 2" xfId="72"/>
    <cellStyle name="Ênfase4" xfId="26" builtinId="41" customBuiltin="1"/>
    <cellStyle name="Ênfase4 2" xfId="73"/>
    <cellStyle name="Ênfase5" xfId="27" builtinId="45" customBuiltin="1"/>
    <cellStyle name="Ênfase5 2" xfId="74"/>
    <cellStyle name="Ênfase6" xfId="28" builtinId="49" customBuiltin="1"/>
    <cellStyle name="Ênfase6 2" xfId="75"/>
    <cellStyle name="Entrada" xfId="29" builtinId="20" customBuiltin="1"/>
    <cellStyle name="Entrada 2" xfId="76"/>
    <cellStyle name="Incorreto" xfId="30" builtinId="27" customBuiltin="1"/>
    <cellStyle name="Incorreto 2" xfId="77"/>
    <cellStyle name="Moeda" xfId="89" builtinId="4"/>
    <cellStyle name="Moeda 2" xfId="45"/>
    <cellStyle name="Neutra" xfId="31" builtinId="28" customBuiltin="1"/>
    <cellStyle name="Neutra 2" xfId="78"/>
    <cellStyle name="Normal" xfId="0" builtinId="0"/>
    <cellStyle name="Normal 2" xfId="43"/>
    <cellStyle name="Normal 3" xfId="90"/>
    <cellStyle name="Nota" xfId="32" builtinId="10" customBuiltin="1"/>
    <cellStyle name="Nota 2" xfId="79"/>
    <cellStyle name="Saída" xfId="33" builtinId="21" customBuiltin="1"/>
    <cellStyle name="Saída 2" xfId="80"/>
    <cellStyle name="Separador de milhares 2" xfId="46"/>
    <cellStyle name="Separador de milhares 3" xfId="44"/>
    <cellStyle name="Separador de milhares 4" xfId="42"/>
    <cellStyle name="Separador de milhares 5" xfId="47"/>
    <cellStyle name="Separador de milhares 6" xfId="91"/>
    <cellStyle name="Texto de Aviso" xfId="34" builtinId="11" customBuiltin="1"/>
    <cellStyle name="Texto de Aviso 2" xfId="81"/>
    <cellStyle name="Texto Explicativo" xfId="35" builtinId="53" customBuiltin="1"/>
    <cellStyle name="Texto Explicativo 2" xfId="82"/>
    <cellStyle name="Título" xfId="36" builtinId="15" customBuiltin="1"/>
    <cellStyle name="Título 1" xfId="37" builtinId="16" customBuiltin="1"/>
    <cellStyle name="Título 1 2" xfId="83"/>
    <cellStyle name="Título 2" xfId="38" builtinId="17" customBuiltin="1"/>
    <cellStyle name="Título 2 2" xfId="84"/>
    <cellStyle name="Título 3" xfId="39" builtinId="18" customBuiltin="1"/>
    <cellStyle name="Título 3 2" xfId="85"/>
    <cellStyle name="Título 4" xfId="40" builtinId="19" customBuiltin="1"/>
    <cellStyle name="Título 4 2" xfId="86"/>
    <cellStyle name="Título 5" xfId="87"/>
    <cellStyle name="Total" xfId="41" builtinId="25" customBuiltin="1"/>
    <cellStyle name="Total 2" xfId="88"/>
  </cellStyles>
  <dxfs count="9"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</dxfs>
  <tableStyles count="3" defaultTableStyle="TableStyleMedium9" defaultPivotStyle="PivotStyleLight16">
    <tableStyle name="ANEXO II (Custeio-Investimento)-style" pivot="0" count="3">
      <tableStyleElement type="headerRow" dxfId="8"/>
      <tableStyleElement type="firstRowStripe" dxfId="7"/>
      <tableStyleElement type="secondRowStripe" dxfId="6"/>
    </tableStyle>
    <tableStyle name="ANEXO III (Obras e Serv Eng.)-style" pivot="0" count="3">
      <tableStyleElement type="headerRow" dxfId="5"/>
      <tableStyleElement type="firstRowStripe" dxfId="4"/>
      <tableStyleElement type="secondRowStripe" dxfId="3"/>
    </tableStyle>
    <tableStyle name="ANEXO IV (Modernização)-style" pivot="0" count="3">
      <tableStyleElement type="headerRow" dxfId="2"/>
      <tableStyleElement type="firstRowStripe" dxfId="1"/>
      <tableStyleElement type="secondRowStripe" dxfId="0"/>
    </tableStyle>
  </tableStyles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201705</xdr:colOff>
      <xdr:row>0</xdr:row>
      <xdr:rowOff>100853</xdr:rowOff>
    </xdr:from>
    <xdr:to>
      <xdr:col>5</xdr:col>
      <xdr:colOff>633743</xdr:colOff>
      <xdr:row>3</xdr:row>
      <xdr:rowOff>89648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6205" y="100853"/>
          <a:ext cx="432038" cy="474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56"/>
  <sheetViews>
    <sheetView showGridLines="0" tabSelected="1" zoomScale="85" zoomScaleNormal="85" workbookViewId="0">
      <selection activeCell="D18" sqref="D18"/>
    </sheetView>
  </sheetViews>
  <sheetFormatPr defaultColWidth="9.140625" defaultRowHeight="12.75"/>
  <cols>
    <col min="1" max="1" width="12.28515625" style="1" customWidth="1"/>
    <col min="2" max="2" width="15.5703125" style="1" hidden="1" customWidth="1"/>
    <col min="3" max="3" width="6.140625" style="1" hidden="1" customWidth="1"/>
    <col min="4" max="4" width="115.5703125" style="1" customWidth="1"/>
    <col min="5" max="5" width="31.42578125" style="1" hidden="1" customWidth="1"/>
    <col min="6" max="6" width="9.7109375" style="11" hidden="1" customWidth="1"/>
    <col min="7" max="7" width="11" style="1" hidden="1" customWidth="1"/>
    <col min="8" max="8" width="10.140625" style="1" hidden="1" customWidth="1"/>
    <col min="9" max="9" width="16.5703125" style="1" hidden="1" customWidth="1"/>
    <col min="10" max="10" width="28.7109375" style="1" customWidth="1"/>
    <col min="11" max="11" width="9.5703125" style="1" hidden="1" customWidth="1"/>
    <col min="12" max="12" width="13.5703125" style="1" hidden="1" customWidth="1"/>
    <col min="13" max="13" width="13" style="1" hidden="1" customWidth="1"/>
    <col min="14" max="14" width="22.5703125" style="1" customWidth="1"/>
    <col min="15" max="15" width="5.42578125" style="1" hidden="1" customWidth="1"/>
    <col min="16" max="16" width="6.28515625" style="1" hidden="1" customWidth="1"/>
    <col min="17" max="17" width="5.85546875" style="1" hidden="1" customWidth="1"/>
    <col min="18" max="18" width="7.42578125" style="1" hidden="1" customWidth="1"/>
    <col min="19" max="19" width="11.7109375" style="1" hidden="1" customWidth="1"/>
    <col min="20" max="20" width="9.140625" style="9" hidden="1" customWidth="1"/>
    <col min="21" max="24" width="9.140625" style="1" hidden="1" customWidth="1"/>
    <col min="25" max="25" width="11.85546875" style="1" hidden="1" customWidth="1"/>
    <col min="26" max="27" width="9.140625" style="1" hidden="1" customWidth="1"/>
    <col min="28" max="28" width="10.42578125" style="1" hidden="1" customWidth="1"/>
    <col min="29" max="29" width="9.140625" style="1" hidden="1" customWidth="1"/>
    <col min="30" max="30" width="19.85546875" style="1" hidden="1" customWidth="1"/>
    <col min="31" max="31" width="19.28515625" style="1" hidden="1" customWidth="1"/>
    <col min="32" max="32" width="19.5703125" style="1" hidden="1" customWidth="1"/>
    <col min="33" max="36" width="9.140625" style="1" hidden="1" customWidth="1"/>
    <col min="37" max="38" width="28.42578125" style="1" customWidth="1"/>
    <col min="39" max="62" width="9.140625" style="1" customWidth="1"/>
    <col min="63" max="16384" width="9.140625" style="1"/>
  </cols>
  <sheetData>
    <row r="1" spans="1:38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1"/>
    </row>
    <row r="2" spans="1:38">
      <c r="A2" s="11"/>
      <c r="B2" s="11"/>
      <c r="C2" s="11"/>
      <c r="D2" s="11"/>
      <c r="E2" s="11"/>
      <c r="G2" s="11"/>
      <c r="H2" s="11"/>
      <c r="I2" s="11"/>
      <c r="J2" s="11"/>
      <c r="K2" s="11"/>
      <c r="L2" s="11"/>
      <c r="M2" s="11"/>
    </row>
    <row r="3" spans="1:38" hidden="1">
      <c r="A3" s="11"/>
      <c r="B3" s="11"/>
      <c r="C3" s="11"/>
      <c r="D3" s="11"/>
      <c r="E3" s="11"/>
      <c r="G3" s="11"/>
      <c r="H3" s="11"/>
      <c r="I3" s="11"/>
      <c r="J3" s="11"/>
      <c r="K3" s="11"/>
      <c r="L3" s="11"/>
      <c r="M3" s="11"/>
    </row>
    <row r="4" spans="1:38" hidden="1">
      <c r="A4" s="11"/>
      <c r="B4" s="11"/>
      <c r="C4" s="11"/>
      <c r="D4" s="11"/>
      <c r="E4" s="11"/>
      <c r="G4" s="11"/>
      <c r="H4" s="11"/>
      <c r="I4" s="11"/>
      <c r="J4" s="11"/>
      <c r="K4" s="11"/>
      <c r="L4" s="11"/>
      <c r="M4" s="11"/>
    </row>
    <row r="5" spans="1:38" hidden="1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38" hidden="1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38" hidden="1">
      <c r="A7" s="37" t="s">
        <v>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38" hidden="1">
      <c r="A8" s="11"/>
      <c r="B8" s="11"/>
      <c r="C8" s="11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38" ht="47.25" hidden="1" customHeight="1">
      <c r="A9" s="40" t="s">
        <v>42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38" ht="47.25" customHeight="1">
      <c r="A10" s="42" t="s">
        <v>291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</row>
    <row r="11" spans="1:38" ht="34.5" customHeight="1">
      <c r="A11" s="42" t="s">
        <v>290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</row>
    <row r="12" spans="1:38">
      <c r="O12" s="38" t="s">
        <v>43</v>
      </c>
      <c r="P12" s="38"/>
      <c r="Q12" s="38"/>
      <c r="R12" s="38"/>
      <c r="S12" s="38"/>
      <c r="V12" s="2" t="s">
        <v>44</v>
      </c>
    </row>
    <row r="13" spans="1:38" ht="90.75" customHeight="1">
      <c r="A13" s="12" t="s">
        <v>45</v>
      </c>
      <c r="B13" s="12" t="s">
        <v>46</v>
      </c>
      <c r="C13" s="12" t="s">
        <v>47</v>
      </c>
      <c r="D13" s="12" t="s">
        <v>48</v>
      </c>
      <c r="E13" s="12" t="s">
        <v>49</v>
      </c>
      <c r="F13" s="12" t="s">
        <v>50</v>
      </c>
      <c r="G13" s="12" t="s">
        <v>51</v>
      </c>
      <c r="H13" s="12" t="s">
        <v>52</v>
      </c>
      <c r="I13" s="12" t="s">
        <v>53</v>
      </c>
      <c r="J13" s="12" t="s">
        <v>54</v>
      </c>
      <c r="K13" s="12" t="s">
        <v>55</v>
      </c>
      <c r="L13" s="12" t="s">
        <v>56</v>
      </c>
      <c r="M13" s="12" t="s">
        <v>57</v>
      </c>
      <c r="N13" s="12" t="s">
        <v>58</v>
      </c>
      <c r="O13" s="13" t="s">
        <v>59</v>
      </c>
      <c r="P13" s="13" t="s">
        <v>3</v>
      </c>
      <c r="Q13" s="13" t="s">
        <v>4</v>
      </c>
      <c r="R13" s="14" t="s">
        <v>60</v>
      </c>
      <c r="S13" s="15" t="s">
        <v>61</v>
      </c>
      <c r="T13" s="16"/>
      <c r="U13" s="17"/>
      <c r="V13" s="12" t="s">
        <v>50</v>
      </c>
      <c r="W13" s="12" t="s">
        <v>51</v>
      </c>
      <c r="X13" s="12" t="s">
        <v>55</v>
      </c>
      <c r="Y13" s="12" t="s">
        <v>62</v>
      </c>
      <c r="Z13" s="12" t="s">
        <v>63</v>
      </c>
      <c r="AA13" s="12" t="s">
        <v>57</v>
      </c>
      <c r="AB13" s="12" t="s">
        <v>46</v>
      </c>
      <c r="AC13" s="12" t="s">
        <v>46</v>
      </c>
      <c r="AD13" s="12" t="s">
        <v>64</v>
      </c>
      <c r="AE13" s="12" t="s">
        <v>65</v>
      </c>
      <c r="AF13" s="12" t="s">
        <v>66</v>
      </c>
      <c r="AG13" s="17"/>
      <c r="AH13" s="17"/>
      <c r="AI13" s="17"/>
      <c r="AJ13" s="17"/>
      <c r="AK13" s="12" t="s">
        <v>283</v>
      </c>
      <c r="AL13" s="12" t="s">
        <v>285</v>
      </c>
    </row>
    <row r="14" spans="1:38" ht="35.1" customHeight="1">
      <c r="A14" s="18" t="s">
        <v>67</v>
      </c>
      <c r="B14" s="19" t="s">
        <v>68</v>
      </c>
      <c r="C14" s="19"/>
      <c r="D14" s="20" t="s">
        <v>69</v>
      </c>
      <c r="E14" s="21" t="s">
        <v>70</v>
      </c>
      <c r="F14" s="22" t="s">
        <v>71</v>
      </c>
      <c r="G14" s="23"/>
      <c r="H14" s="23">
        <v>1</v>
      </c>
      <c r="I14" s="24">
        <v>100000</v>
      </c>
      <c r="J14" s="25">
        <f t="shared" ref="J14:J59" si="0">H14*I14</f>
        <v>100000</v>
      </c>
      <c r="K14" s="23" t="s">
        <v>72</v>
      </c>
      <c r="L14" s="26" t="s">
        <v>73</v>
      </c>
      <c r="M14" s="26"/>
      <c r="N14" s="22" t="s">
        <v>74</v>
      </c>
      <c r="O14" s="27" t="str">
        <f t="shared" ref="O14:O23" si="1">IF(N14="NI","AI",IF(N14="SC","PI",IF(N14="NG","CR","JC")))</f>
        <v>JC</v>
      </c>
      <c r="P14" s="27">
        <f t="shared" ref="P14:P59" si="2">IF(F14="CUSTEIO",3,4)</f>
        <v>3</v>
      </c>
      <c r="Q14" s="27" t="str">
        <f t="shared" ref="Q14:Q59" si="3">IF(B14="Material","MT",IF(B14="Serviço","SE",IF(B14="Equipamento","EQ",0)))</f>
        <v>MT</v>
      </c>
      <c r="R14" s="27" t="s">
        <v>75</v>
      </c>
      <c r="S14" s="28" t="str">
        <f t="shared" ref="S14:S59" si="4">CONCATENATE(O14,P14,Q14,R14,N14)</f>
        <v>JC3MTa2NA</v>
      </c>
      <c r="T14" s="29" t="str">
        <f t="shared" ref="T14:T59" si="5">CONCATENATE(O14,P14)</f>
        <v>JC3</v>
      </c>
      <c r="U14" s="30"/>
      <c r="V14" s="3" t="s">
        <v>71</v>
      </c>
      <c r="W14" s="4" t="s">
        <v>76</v>
      </c>
      <c r="X14" s="4" t="s">
        <v>77</v>
      </c>
      <c r="Y14" s="5">
        <v>45292</v>
      </c>
      <c r="Z14" s="4" t="s">
        <v>74</v>
      </c>
      <c r="AA14" s="4" t="s">
        <v>78</v>
      </c>
      <c r="AB14" s="31" t="s">
        <v>68</v>
      </c>
      <c r="AC14" s="3" t="s">
        <v>79</v>
      </c>
      <c r="AD14" s="3" t="s">
        <v>80</v>
      </c>
      <c r="AE14" s="3" t="s">
        <v>81</v>
      </c>
      <c r="AF14" s="3" t="s">
        <v>82</v>
      </c>
      <c r="AG14" s="3"/>
      <c r="AH14" s="30"/>
      <c r="AI14" s="30"/>
      <c r="AJ14" s="30"/>
      <c r="AK14" s="36" t="s">
        <v>284</v>
      </c>
      <c r="AL14" s="22" t="s">
        <v>286</v>
      </c>
    </row>
    <row r="15" spans="1:38" ht="35.1" customHeight="1">
      <c r="A15" s="18" t="s">
        <v>83</v>
      </c>
      <c r="B15" s="19" t="s">
        <v>68</v>
      </c>
      <c r="C15" s="19"/>
      <c r="D15" s="20" t="s">
        <v>282</v>
      </c>
      <c r="E15" s="21" t="s">
        <v>84</v>
      </c>
      <c r="F15" s="22" t="s">
        <v>71</v>
      </c>
      <c r="G15" s="23"/>
      <c r="H15" s="23">
        <v>1</v>
      </c>
      <c r="I15" s="24">
        <v>50000</v>
      </c>
      <c r="J15" s="25">
        <f t="shared" si="0"/>
        <v>50000</v>
      </c>
      <c r="K15" s="23" t="s">
        <v>72</v>
      </c>
      <c r="L15" s="26" t="s">
        <v>73</v>
      </c>
      <c r="M15" s="26"/>
      <c r="N15" s="22" t="s">
        <v>74</v>
      </c>
      <c r="O15" s="27" t="str">
        <f t="shared" si="1"/>
        <v>JC</v>
      </c>
      <c r="P15" s="27">
        <f t="shared" si="2"/>
        <v>3</v>
      </c>
      <c r="Q15" s="27" t="str">
        <f t="shared" si="3"/>
        <v>MT</v>
      </c>
      <c r="R15" s="27" t="s">
        <v>75</v>
      </c>
      <c r="S15" s="28" t="str">
        <f t="shared" si="4"/>
        <v>JC3MTa2NA</v>
      </c>
      <c r="T15" s="29" t="str">
        <f t="shared" si="5"/>
        <v>JC3</v>
      </c>
      <c r="U15" s="30"/>
      <c r="V15" s="3" t="s">
        <v>71</v>
      </c>
      <c r="W15" s="4" t="s">
        <v>76</v>
      </c>
      <c r="X15" s="4" t="s">
        <v>77</v>
      </c>
      <c r="Y15" s="5">
        <v>45292</v>
      </c>
      <c r="Z15" s="4" t="s">
        <v>74</v>
      </c>
      <c r="AA15" s="4" t="s">
        <v>78</v>
      </c>
      <c r="AB15" s="31" t="s">
        <v>68</v>
      </c>
      <c r="AC15" s="3" t="s">
        <v>79</v>
      </c>
      <c r="AD15" s="3" t="s">
        <v>80</v>
      </c>
      <c r="AE15" s="3" t="s">
        <v>81</v>
      </c>
      <c r="AF15" s="3" t="s">
        <v>82</v>
      </c>
      <c r="AG15" s="3"/>
      <c r="AH15" s="30"/>
      <c r="AI15" s="30"/>
      <c r="AJ15" s="30"/>
      <c r="AK15" s="36" t="s">
        <v>284</v>
      </c>
      <c r="AL15" s="22" t="s">
        <v>286</v>
      </c>
    </row>
    <row r="16" spans="1:38" ht="35.1" customHeight="1">
      <c r="A16" s="18" t="s">
        <v>85</v>
      </c>
      <c r="B16" s="19" t="s">
        <v>86</v>
      </c>
      <c r="C16" s="19"/>
      <c r="D16" s="20" t="s">
        <v>87</v>
      </c>
      <c r="E16" s="21" t="s">
        <v>88</v>
      </c>
      <c r="F16" s="22" t="s">
        <v>71</v>
      </c>
      <c r="G16" s="23"/>
      <c r="H16" s="23">
        <v>1</v>
      </c>
      <c r="I16" s="24">
        <v>3000</v>
      </c>
      <c r="J16" s="25">
        <f>H16*I16</f>
        <v>3000</v>
      </c>
      <c r="K16" s="23" t="s">
        <v>72</v>
      </c>
      <c r="L16" s="26" t="s">
        <v>73</v>
      </c>
      <c r="M16" s="26"/>
      <c r="N16" s="22" t="s">
        <v>74</v>
      </c>
      <c r="O16" s="27" t="str">
        <f t="shared" si="1"/>
        <v>JC</v>
      </c>
      <c r="P16" s="27">
        <f t="shared" si="2"/>
        <v>3</v>
      </c>
      <c r="Q16" s="27" t="str">
        <f t="shared" si="3"/>
        <v>EQ</v>
      </c>
      <c r="R16" s="27" t="s">
        <v>75</v>
      </c>
      <c r="S16" s="28" t="str">
        <f t="shared" si="4"/>
        <v>JC3EQa2NA</v>
      </c>
      <c r="T16" s="29" t="str">
        <f t="shared" si="5"/>
        <v>JC3</v>
      </c>
      <c r="U16" s="30"/>
      <c r="V16" s="3" t="s">
        <v>89</v>
      </c>
      <c r="W16" s="4"/>
      <c r="X16" s="4" t="s">
        <v>90</v>
      </c>
      <c r="Y16" s="5">
        <v>45323</v>
      </c>
      <c r="Z16" s="4" t="s">
        <v>91</v>
      </c>
      <c r="AA16" s="4" t="s">
        <v>92</v>
      </c>
      <c r="AB16" s="30" t="s">
        <v>93</v>
      </c>
      <c r="AC16" s="3" t="s">
        <v>80</v>
      </c>
      <c r="AD16" s="3" t="s">
        <v>94</v>
      </c>
      <c r="AE16" s="3" t="s">
        <v>95</v>
      </c>
      <c r="AF16" s="3" t="s">
        <v>96</v>
      </c>
      <c r="AG16" s="3"/>
      <c r="AH16" s="30"/>
      <c r="AI16" s="30"/>
      <c r="AJ16" s="30"/>
      <c r="AK16" s="36" t="s">
        <v>284</v>
      </c>
      <c r="AL16" s="22" t="s">
        <v>286</v>
      </c>
    </row>
    <row r="17" spans="1:38" ht="35.1" customHeight="1">
      <c r="A17" s="18" t="s">
        <v>97</v>
      </c>
      <c r="B17" s="19" t="s">
        <v>68</v>
      </c>
      <c r="C17" s="19"/>
      <c r="D17" s="20" t="s">
        <v>98</v>
      </c>
      <c r="E17" s="21" t="s">
        <v>99</v>
      </c>
      <c r="F17" s="22" t="s">
        <v>71</v>
      </c>
      <c r="G17" s="23"/>
      <c r="H17" s="32">
        <v>20</v>
      </c>
      <c r="I17" s="24">
        <v>500</v>
      </c>
      <c r="J17" s="25">
        <f t="shared" si="0"/>
        <v>10000</v>
      </c>
      <c r="K17" s="23" t="s">
        <v>100</v>
      </c>
      <c r="L17" s="26" t="s">
        <v>101</v>
      </c>
      <c r="M17" s="26"/>
      <c r="N17" s="33" t="s">
        <v>74</v>
      </c>
      <c r="O17" s="27" t="str">
        <f t="shared" si="1"/>
        <v>JC</v>
      </c>
      <c r="P17" s="27">
        <f t="shared" si="2"/>
        <v>3</v>
      </c>
      <c r="Q17" s="27" t="str">
        <f t="shared" si="3"/>
        <v>MT</v>
      </c>
      <c r="R17" s="27" t="s">
        <v>75</v>
      </c>
      <c r="S17" s="28" t="str">
        <f t="shared" si="4"/>
        <v>JC3MTa2NA</v>
      </c>
      <c r="T17" s="29" t="str">
        <f t="shared" si="5"/>
        <v>JC3</v>
      </c>
      <c r="U17" s="30"/>
      <c r="V17" s="3"/>
      <c r="W17" s="4"/>
      <c r="X17" s="4" t="s">
        <v>102</v>
      </c>
      <c r="Y17" s="5">
        <v>45352</v>
      </c>
      <c r="Z17" s="4" t="s">
        <v>103</v>
      </c>
      <c r="AA17" s="4" t="s">
        <v>104</v>
      </c>
      <c r="AB17" s="30" t="s">
        <v>86</v>
      </c>
      <c r="AC17" s="3" t="s">
        <v>105</v>
      </c>
      <c r="AD17" s="3" t="s">
        <v>106</v>
      </c>
      <c r="AE17" s="3" t="s">
        <v>107</v>
      </c>
      <c r="AF17" s="3" t="s">
        <v>108</v>
      </c>
      <c r="AG17" s="3"/>
      <c r="AH17" s="30"/>
      <c r="AI17" s="30"/>
      <c r="AJ17" s="30"/>
      <c r="AK17" s="36" t="s">
        <v>284</v>
      </c>
      <c r="AL17" s="22" t="s">
        <v>286</v>
      </c>
    </row>
    <row r="18" spans="1:38" ht="35.1" customHeight="1">
      <c r="A18" s="18" t="s">
        <v>109</v>
      </c>
      <c r="B18" s="19" t="s">
        <v>86</v>
      </c>
      <c r="C18" s="19"/>
      <c r="D18" s="20" t="s">
        <v>110</v>
      </c>
      <c r="E18" s="21" t="s">
        <v>111</v>
      </c>
      <c r="F18" s="22" t="s">
        <v>89</v>
      </c>
      <c r="G18" s="23"/>
      <c r="H18" s="32">
        <v>15</v>
      </c>
      <c r="I18" s="24">
        <v>2000</v>
      </c>
      <c r="J18" s="25">
        <f t="shared" si="0"/>
        <v>30000</v>
      </c>
      <c r="K18" s="23" t="s">
        <v>100</v>
      </c>
      <c r="L18" s="26" t="s">
        <v>112</v>
      </c>
      <c r="M18" s="26"/>
      <c r="N18" s="33" t="s">
        <v>74</v>
      </c>
      <c r="O18" s="27" t="str">
        <f t="shared" si="1"/>
        <v>JC</v>
      </c>
      <c r="P18" s="27">
        <f t="shared" si="2"/>
        <v>4</v>
      </c>
      <c r="Q18" s="27" t="str">
        <f t="shared" si="3"/>
        <v>EQ</v>
      </c>
      <c r="R18" s="27" t="s">
        <v>75</v>
      </c>
      <c r="S18" s="28" t="str">
        <f t="shared" si="4"/>
        <v>JC4EQa2NA</v>
      </c>
      <c r="T18" s="29" t="str">
        <f t="shared" si="5"/>
        <v>JC4</v>
      </c>
      <c r="U18" s="30"/>
      <c r="V18" s="3"/>
      <c r="W18" s="4"/>
      <c r="X18" s="4"/>
      <c r="Y18" s="5">
        <v>45383</v>
      </c>
      <c r="Z18" s="4" t="s">
        <v>113</v>
      </c>
      <c r="AA18" s="4" t="s">
        <v>114</v>
      </c>
      <c r="AB18" s="30"/>
      <c r="AC18" s="3" t="s">
        <v>106</v>
      </c>
      <c r="AD18" s="3" t="s">
        <v>115</v>
      </c>
      <c r="AE18" s="3" t="s">
        <v>116</v>
      </c>
      <c r="AF18" s="3" t="s">
        <v>117</v>
      </c>
      <c r="AG18" s="3"/>
      <c r="AH18" s="30"/>
      <c r="AI18" s="30"/>
      <c r="AJ18" s="30"/>
      <c r="AK18" s="36" t="s">
        <v>284</v>
      </c>
      <c r="AL18" s="22" t="s">
        <v>286</v>
      </c>
    </row>
    <row r="19" spans="1:38" ht="35.1" customHeight="1">
      <c r="A19" s="18" t="s">
        <v>118</v>
      </c>
      <c r="B19" s="19" t="s">
        <v>68</v>
      </c>
      <c r="C19" s="19"/>
      <c r="D19" s="20" t="s">
        <v>119</v>
      </c>
      <c r="E19" s="21" t="s">
        <v>120</v>
      </c>
      <c r="F19" s="22" t="s">
        <v>71</v>
      </c>
      <c r="G19" s="23"/>
      <c r="H19" s="23">
        <v>6</v>
      </c>
      <c r="I19" s="24">
        <v>1000</v>
      </c>
      <c r="J19" s="25">
        <f t="shared" si="0"/>
        <v>6000</v>
      </c>
      <c r="K19" s="23" t="s">
        <v>100</v>
      </c>
      <c r="L19" s="26" t="s">
        <v>101</v>
      </c>
      <c r="M19" s="26"/>
      <c r="N19" s="22" t="s">
        <v>74</v>
      </c>
      <c r="O19" s="27" t="str">
        <f t="shared" si="1"/>
        <v>JC</v>
      </c>
      <c r="P19" s="27">
        <f t="shared" si="2"/>
        <v>3</v>
      </c>
      <c r="Q19" s="27" t="str">
        <f t="shared" si="3"/>
        <v>MT</v>
      </c>
      <c r="R19" s="27" t="s">
        <v>75</v>
      </c>
      <c r="S19" s="28" t="str">
        <f t="shared" si="4"/>
        <v>JC3MTa2NA</v>
      </c>
      <c r="T19" s="29" t="str">
        <f t="shared" si="5"/>
        <v>JC3</v>
      </c>
      <c r="U19" s="30"/>
      <c r="V19" s="3"/>
      <c r="W19" s="4"/>
      <c r="X19" s="4"/>
      <c r="Y19" s="5">
        <v>45413</v>
      </c>
      <c r="Z19" s="4" t="s">
        <v>121</v>
      </c>
      <c r="AA19" s="4" t="s">
        <v>122</v>
      </c>
      <c r="AB19" s="30"/>
      <c r="AC19" s="3" t="s">
        <v>123</v>
      </c>
      <c r="AD19" s="3" t="s">
        <v>124</v>
      </c>
      <c r="AE19" s="3" t="s">
        <v>125</v>
      </c>
      <c r="AF19" s="3" t="s">
        <v>126</v>
      </c>
      <c r="AG19" s="3"/>
      <c r="AH19" s="30"/>
      <c r="AI19" s="30"/>
      <c r="AJ19" s="30"/>
      <c r="AK19" s="36" t="s">
        <v>284</v>
      </c>
      <c r="AL19" s="36" t="s">
        <v>287</v>
      </c>
    </row>
    <row r="20" spans="1:38" ht="35.1" customHeight="1">
      <c r="A20" s="18" t="s">
        <v>127</v>
      </c>
      <c r="B20" s="19" t="s">
        <v>86</v>
      </c>
      <c r="C20" s="19"/>
      <c r="D20" s="20" t="s">
        <v>128</v>
      </c>
      <c r="E20" s="21" t="s">
        <v>120</v>
      </c>
      <c r="F20" s="22" t="s">
        <v>89</v>
      </c>
      <c r="G20" s="23"/>
      <c r="H20" s="23">
        <v>6</v>
      </c>
      <c r="I20" s="24">
        <v>2500</v>
      </c>
      <c r="J20" s="25">
        <f t="shared" si="0"/>
        <v>15000</v>
      </c>
      <c r="K20" s="23" t="s">
        <v>100</v>
      </c>
      <c r="L20" s="26" t="s">
        <v>101</v>
      </c>
      <c r="M20" s="26"/>
      <c r="N20" s="22" t="s">
        <v>74</v>
      </c>
      <c r="O20" s="27" t="str">
        <f t="shared" si="1"/>
        <v>JC</v>
      </c>
      <c r="P20" s="27">
        <f t="shared" si="2"/>
        <v>4</v>
      </c>
      <c r="Q20" s="27" t="str">
        <f t="shared" si="3"/>
        <v>EQ</v>
      </c>
      <c r="R20" s="27" t="s">
        <v>75</v>
      </c>
      <c r="S20" s="28" t="str">
        <f t="shared" si="4"/>
        <v>JC4EQa2NA</v>
      </c>
      <c r="T20" s="29" t="str">
        <f t="shared" si="5"/>
        <v>JC4</v>
      </c>
      <c r="U20" s="30"/>
      <c r="V20" s="3"/>
      <c r="W20" s="4"/>
      <c r="X20" s="4"/>
      <c r="Y20" s="5">
        <v>45444</v>
      </c>
      <c r="Z20" s="4" t="s">
        <v>113</v>
      </c>
      <c r="AA20" s="4" t="s">
        <v>129</v>
      </c>
      <c r="AB20" s="30"/>
      <c r="AC20" s="3" t="s">
        <v>130</v>
      </c>
      <c r="AD20" s="3" t="s">
        <v>131</v>
      </c>
      <c r="AE20" s="3" t="s">
        <v>132</v>
      </c>
      <c r="AF20" s="3" t="s">
        <v>133</v>
      </c>
      <c r="AG20" s="3"/>
      <c r="AH20" s="30"/>
      <c r="AI20" s="30"/>
      <c r="AJ20" s="30"/>
      <c r="AK20" s="36" t="s">
        <v>284</v>
      </c>
      <c r="AL20" s="36" t="s">
        <v>287</v>
      </c>
    </row>
    <row r="21" spans="1:38" ht="35.1" customHeight="1">
      <c r="A21" s="18" t="s">
        <v>134</v>
      </c>
      <c r="B21" s="19" t="s">
        <v>86</v>
      </c>
      <c r="C21" s="19"/>
      <c r="D21" s="20" t="s">
        <v>135</v>
      </c>
      <c r="E21" s="21" t="s">
        <v>120</v>
      </c>
      <c r="F21" s="22" t="s">
        <v>89</v>
      </c>
      <c r="G21" s="23"/>
      <c r="H21" s="23">
        <v>1</v>
      </c>
      <c r="I21" s="24">
        <v>100000</v>
      </c>
      <c r="J21" s="25">
        <f t="shared" si="0"/>
        <v>100000</v>
      </c>
      <c r="K21" s="23" t="s">
        <v>100</v>
      </c>
      <c r="L21" s="26" t="s">
        <v>112</v>
      </c>
      <c r="M21" s="26"/>
      <c r="N21" s="22" t="s">
        <v>91</v>
      </c>
      <c r="O21" s="27" t="str">
        <f t="shared" si="1"/>
        <v>JC</v>
      </c>
      <c r="P21" s="27">
        <f t="shared" si="2"/>
        <v>4</v>
      </c>
      <c r="Q21" s="27" t="str">
        <f t="shared" si="3"/>
        <v>EQ</v>
      </c>
      <c r="R21" s="27" t="s">
        <v>75</v>
      </c>
      <c r="S21" s="28" t="str">
        <f t="shared" si="4"/>
        <v>JC4EQa2NF</v>
      </c>
      <c r="T21" s="29" t="str">
        <f t="shared" si="5"/>
        <v>JC4</v>
      </c>
      <c r="U21" s="30"/>
      <c r="V21" s="3"/>
      <c r="W21" s="4"/>
      <c r="X21" s="4"/>
      <c r="Y21" s="5">
        <v>45474</v>
      </c>
      <c r="Z21" s="4" t="s">
        <v>136</v>
      </c>
      <c r="AA21" s="4" t="s">
        <v>137</v>
      </c>
      <c r="AB21" s="30"/>
      <c r="AC21" s="3" t="s">
        <v>131</v>
      </c>
      <c r="AD21" s="3" t="s">
        <v>138</v>
      </c>
      <c r="AE21" s="3" t="s">
        <v>139</v>
      </c>
      <c r="AF21" s="3" t="s">
        <v>140</v>
      </c>
      <c r="AG21" s="3"/>
      <c r="AH21" s="30"/>
      <c r="AI21" s="30"/>
      <c r="AJ21" s="30"/>
      <c r="AK21" s="36" t="s">
        <v>284</v>
      </c>
      <c r="AL21" s="22" t="s">
        <v>286</v>
      </c>
    </row>
    <row r="22" spans="1:38" ht="35.1" customHeight="1">
      <c r="A22" s="18" t="s">
        <v>141</v>
      </c>
      <c r="B22" s="19" t="s">
        <v>86</v>
      </c>
      <c r="C22" s="19"/>
      <c r="D22" s="20" t="s">
        <v>142</v>
      </c>
      <c r="E22" s="21" t="s">
        <v>120</v>
      </c>
      <c r="F22" s="22" t="s">
        <v>89</v>
      </c>
      <c r="G22" s="23"/>
      <c r="H22" s="23">
        <v>1</v>
      </c>
      <c r="I22" s="24">
        <f>3000</f>
        <v>3000</v>
      </c>
      <c r="J22" s="25">
        <f t="shared" si="0"/>
        <v>3000</v>
      </c>
      <c r="K22" s="23" t="s">
        <v>100</v>
      </c>
      <c r="L22" s="26" t="s">
        <v>112</v>
      </c>
      <c r="M22" s="26"/>
      <c r="N22" s="22" t="s">
        <v>91</v>
      </c>
      <c r="O22" s="27" t="str">
        <f t="shared" si="1"/>
        <v>JC</v>
      </c>
      <c r="P22" s="27">
        <f t="shared" si="2"/>
        <v>4</v>
      </c>
      <c r="Q22" s="27" t="str">
        <f t="shared" si="3"/>
        <v>EQ</v>
      </c>
      <c r="R22" s="27" t="s">
        <v>75</v>
      </c>
      <c r="S22" s="28" t="str">
        <f t="shared" si="4"/>
        <v>JC4EQa2NF</v>
      </c>
      <c r="T22" s="29" t="str">
        <f t="shared" si="5"/>
        <v>JC4</v>
      </c>
      <c r="U22" s="30"/>
      <c r="V22" s="3"/>
      <c r="W22" s="4"/>
      <c r="X22" s="4"/>
      <c r="Y22" s="5">
        <v>45505</v>
      </c>
      <c r="Z22" s="4"/>
      <c r="AA22" s="4" t="s">
        <v>143</v>
      </c>
      <c r="AB22" s="30"/>
      <c r="AC22" s="3" t="s">
        <v>138</v>
      </c>
      <c r="AD22" s="3" t="s">
        <v>144</v>
      </c>
      <c r="AE22" s="3" t="s">
        <v>145</v>
      </c>
      <c r="AF22" s="3" t="s">
        <v>146</v>
      </c>
      <c r="AG22" s="3"/>
      <c r="AH22" s="30"/>
      <c r="AI22" s="30"/>
      <c r="AJ22" s="30"/>
      <c r="AK22" s="36" t="s">
        <v>284</v>
      </c>
      <c r="AL22" s="22" t="s">
        <v>286</v>
      </c>
    </row>
    <row r="23" spans="1:38" ht="35.1" customHeight="1">
      <c r="A23" s="18" t="s">
        <v>147</v>
      </c>
      <c r="B23" s="19" t="s">
        <v>86</v>
      </c>
      <c r="C23" s="19"/>
      <c r="D23" s="20" t="s">
        <v>148</v>
      </c>
      <c r="E23" s="21" t="s">
        <v>120</v>
      </c>
      <c r="F23" s="22" t="s">
        <v>89</v>
      </c>
      <c r="G23" s="23"/>
      <c r="H23" s="23">
        <v>10</v>
      </c>
      <c r="I23" s="24">
        <v>5000</v>
      </c>
      <c r="J23" s="25">
        <f t="shared" si="0"/>
        <v>50000</v>
      </c>
      <c r="K23" s="23" t="s">
        <v>100</v>
      </c>
      <c r="L23" s="26" t="s">
        <v>112</v>
      </c>
      <c r="M23" s="26"/>
      <c r="N23" s="22" t="s">
        <v>91</v>
      </c>
      <c r="O23" s="27" t="str">
        <f t="shared" si="1"/>
        <v>JC</v>
      </c>
      <c r="P23" s="27">
        <f t="shared" si="2"/>
        <v>4</v>
      </c>
      <c r="Q23" s="27" t="str">
        <f t="shared" si="3"/>
        <v>EQ</v>
      </c>
      <c r="R23" s="27" t="s">
        <v>75</v>
      </c>
      <c r="S23" s="28" t="str">
        <f t="shared" si="4"/>
        <v>JC4EQa2NF</v>
      </c>
      <c r="T23" s="29" t="str">
        <f t="shared" si="5"/>
        <v>JC4</v>
      </c>
      <c r="U23" s="30"/>
      <c r="V23" s="3"/>
      <c r="W23" s="4"/>
      <c r="X23" s="4"/>
      <c r="Y23" s="5">
        <v>45536</v>
      </c>
      <c r="Z23" s="4"/>
      <c r="AA23" s="4" t="s">
        <v>129</v>
      </c>
      <c r="AB23" s="30"/>
      <c r="AC23" s="3" t="s">
        <v>130</v>
      </c>
      <c r="AD23" s="3" t="s">
        <v>131</v>
      </c>
      <c r="AE23" s="3" t="s">
        <v>132</v>
      </c>
      <c r="AF23" s="3" t="s">
        <v>133</v>
      </c>
      <c r="AG23" s="3"/>
      <c r="AH23" s="30"/>
      <c r="AI23" s="30"/>
      <c r="AJ23" s="30"/>
      <c r="AK23" s="36" t="s">
        <v>284</v>
      </c>
      <c r="AL23" s="22" t="s">
        <v>286</v>
      </c>
    </row>
    <row r="24" spans="1:38" ht="35.1" customHeight="1">
      <c r="A24" s="18" t="s">
        <v>149</v>
      </c>
      <c r="B24" s="19" t="s">
        <v>86</v>
      </c>
      <c r="C24" s="19"/>
      <c r="D24" s="20" t="s">
        <v>150</v>
      </c>
      <c r="E24" s="21" t="s">
        <v>151</v>
      </c>
      <c r="F24" s="22" t="s">
        <v>89</v>
      </c>
      <c r="G24" s="23"/>
      <c r="H24" s="23">
        <v>1</v>
      </c>
      <c r="I24" s="24">
        <v>50000</v>
      </c>
      <c r="J24" s="25">
        <f t="shared" si="0"/>
        <v>50000</v>
      </c>
      <c r="K24" s="23" t="s">
        <v>152</v>
      </c>
      <c r="L24" s="26" t="s">
        <v>101</v>
      </c>
      <c r="M24" s="26"/>
      <c r="N24" s="22" t="s">
        <v>74</v>
      </c>
      <c r="O24" s="27" t="s">
        <v>6</v>
      </c>
      <c r="P24" s="27">
        <f t="shared" si="2"/>
        <v>4</v>
      </c>
      <c r="Q24" s="27" t="str">
        <f t="shared" si="3"/>
        <v>EQ</v>
      </c>
      <c r="R24" s="27" t="s">
        <v>75</v>
      </c>
      <c r="S24" s="28" t="str">
        <f t="shared" si="4"/>
        <v>JC4EQa2NA</v>
      </c>
      <c r="T24" s="29" t="str">
        <f t="shared" si="5"/>
        <v>JC4</v>
      </c>
      <c r="U24" s="30"/>
      <c r="V24" s="3"/>
      <c r="W24" s="4"/>
      <c r="X24" s="4"/>
      <c r="Y24" s="5">
        <v>45566</v>
      </c>
      <c r="Z24" s="4"/>
      <c r="AA24" s="4" t="s">
        <v>129</v>
      </c>
      <c r="AB24" s="30"/>
      <c r="AC24" s="3" t="s">
        <v>130</v>
      </c>
      <c r="AD24" s="3" t="s">
        <v>131</v>
      </c>
      <c r="AE24" s="3" t="s">
        <v>132</v>
      </c>
      <c r="AF24" s="3" t="s">
        <v>133</v>
      </c>
      <c r="AG24" s="3"/>
      <c r="AH24" s="30"/>
      <c r="AI24" s="30"/>
      <c r="AJ24" s="30"/>
      <c r="AK24" s="36" t="s">
        <v>284</v>
      </c>
      <c r="AL24" s="22" t="s">
        <v>286</v>
      </c>
    </row>
    <row r="25" spans="1:38" ht="35.1" customHeight="1">
      <c r="A25" s="18" t="s">
        <v>153</v>
      </c>
      <c r="B25" s="19" t="s">
        <v>68</v>
      </c>
      <c r="C25" s="19"/>
      <c r="D25" s="20" t="s">
        <v>154</v>
      </c>
      <c r="E25" s="21" t="s">
        <v>155</v>
      </c>
      <c r="F25" s="22" t="s">
        <v>71</v>
      </c>
      <c r="G25" s="23"/>
      <c r="H25" s="23">
        <v>1</v>
      </c>
      <c r="I25" s="24">
        <v>30000</v>
      </c>
      <c r="J25" s="25">
        <f t="shared" si="0"/>
        <v>30000</v>
      </c>
      <c r="K25" s="23" t="s">
        <v>152</v>
      </c>
      <c r="L25" s="26" t="s">
        <v>101</v>
      </c>
      <c r="M25" s="26"/>
      <c r="N25" s="22" t="s">
        <v>74</v>
      </c>
      <c r="O25" s="27" t="s">
        <v>6</v>
      </c>
      <c r="P25" s="27">
        <f t="shared" si="2"/>
        <v>3</v>
      </c>
      <c r="Q25" s="27" t="str">
        <f t="shared" si="3"/>
        <v>MT</v>
      </c>
      <c r="R25" s="27" t="s">
        <v>75</v>
      </c>
      <c r="S25" s="28" t="str">
        <f t="shared" si="4"/>
        <v>JC3MTa2NA</v>
      </c>
      <c r="T25" s="29" t="str">
        <f t="shared" si="5"/>
        <v>JC3</v>
      </c>
      <c r="U25" s="30"/>
      <c r="V25" s="3"/>
      <c r="W25" s="4"/>
      <c r="X25" s="4"/>
      <c r="Y25" s="5">
        <v>45597</v>
      </c>
      <c r="Z25" s="4"/>
      <c r="AA25" s="4" t="s">
        <v>156</v>
      </c>
      <c r="AB25" s="30"/>
      <c r="AC25" s="3" t="s">
        <v>157</v>
      </c>
      <c r="AD25" s="3" t="s">
        <v>158</v>
      </c>
      <c r="AE25" s="3" t="s">
        <v>159</v>
      </c>
      <c r="AF25" s="3" t="s">
        <v>160</v>
      </c>
      <c r="AG25" s="3"/>
      <c r="AH25" s="30"/>
      <c r="AI25" s="30"/>
      <c r="AJ25" s="30"/>
      <c r="AK25" s="36" t="s">
        <v>284</v>
      </c>
      <c r="AL25" s="22" t="s">
        <v>286</v>
      </c>
    </row>
    <row r="26" spans="1:38" ht="35.1" customHeight="1">
      <c r="A26" s="18" t="s">
        <v>161</v>
      </c>
      <c r="B26" s="19" t="s">
        <v>93</v>
      </c>
      <c r="C26" s="19"/>
      <c r="D26" s="20" t="s">
        <v>162</v>
      </c>
      <c r="E26" s="21" t="s">
        <v>163</v>
      </c>
      <c r="F26" s="22" t="s">
        <v>71</v>
      </c>
      <c r="G26" s="23"/>
      <c r="H26" s="23">
        <v>1</v>
      </c>
      <c r="I26" s="24">
        <v>30000</v>
      </c>
      <c r="J26" s="25">
        <f t="shared" si="0"/>
        <v>30000</v>
      </c>
      <c r="K26" s="23" t="s">
        <v>152</v>
      </c>
      <c r="L26" s="26" t="s">
        <v>164</v>
      </c>
      <c r="M26" s="26"/>
      <c r="N26" s="22" t="s">
        <v>74</v>
      </c>
      <c r="O26" s="27" t="str">
        <f t="shared" ref="O26:O34" si="6">IF(N26="NI","AI",IF(N26="SC","PI",IF(N26="NG","CR","JC")))</f>
        <v>JC</v>
      </c>
      <c r="P26" s="27">
        <f t="shared" si="2"/>
        <v>3</v>
      </c>
      <c r="Q26" s="27" t="str">
        <f t="shared" si="3"/>
        <v>SE</v>
      </c>
      <c r="R26" s="27" t="s">
        <v>75</v>
      </c>
      <c r="S26" s="28" t="str">
        <f t="shared" si="4"/>
        <v>JC3SEa2NA</v>
      </c>
      <c r="T26" s="29" t="str">
        <f t="shared" si="5"/>
        <v>JC3</v>
      </c>
      <c r="U26" s="30"/>
      <c r="V26" s="3"/>
      <c r="W26" s="4"/>
      <c r="X26" s="4"/>
      <c r="Y26" s="5">
        <v>45627</v>
      </c>
      <c r="Z26" s="4"/>
      <c r="AA26" s="4" t="s">
        <v>165</v>
      </c>
      <c r="AB26" s="30"/>
      <c r="AC26" s="3" t="s">
        <v>158</v>
      </c>
      <c r="AD26" s="3" t="s">
        <v>166</v>
      </c>
      <c r="AE26" s="3" t="s">
        <v>167</v>
      </c>
      <c r="AF26" s="3" t="s">
        <v>168</v>
      </c>
      <c r="AG26" s="3"/>
      <c r="AH26" s="30"/>
      <c r="AI26" s="30"/>
      <c r="AJ26" s="30"/>
      <c r="AK26" s="36" t="s">
        <v>284</v>
      </c>
      <c r="AL26" s="22" t="s">
        <v>292</v>
      </c>
    </row>
    <row r="27" spans="1:38" ht="35.1" customHeight="1">
      <c r="A27" s="18" t="s">
        <v>169</v>
      </c>
      <c r="B27" s="19" t="s">
        <v>68</v>
      </c>
      <c r="C27" s="19"/>
      <c r="D27" s="20" t="s">
        <v>170</v>
      </c>
      <c r="E27" s="21" t="s">
        <v>171</v>
      </c>
      <c r="F27" s="22" t="s">
        <v>71</v>
      </c>
      <c r="G27" s="23"/>
      <c r="H27" s="23">
        <v>1</v>
      </c>
      <c r="I27" s="24">
        <v>5000</v>
      </c>
      <c r="J27" s="25">
        <f t="shared" si="0"/>
        <v>5000</v>
      </c>
      <c r="K27" s="23" t="s">
        <v>152</v>
      </c>
      <c r="L27" s="26" t="s">
        <v>172</v>
      </c>
      <c r="M27" s="26"/>
      <c r="N27" s="22" t="s">
        <v>74</v>
      </c>
      <c r="O27" s="27" t="str">
        <f t="shared" si="6"/>
        <v>JC</v>
      </c>
      <c r="P27" s="27">
        <f t="shared" si="2"/>
        <v>3</v>
      </c>
      <c r="Q27" s="27" t="str">
        <f t="shared" si="3"/>
        <v>MT</v>
      </c>
      <c r="R27" s="27" t="s">
        <v>75</v>
      </c>
      <c r="S27" s="28" t="str">
        <f t="shared" si="4"/>
        <v>JC3MTa2NA</v>
      </c>
      <c r="T27" s="29" t="str">
        <f t="shared" si="5"/>
        <v>JC3</v>
      </c>
      <c r="U27" s="30"/>
      <c r="V27" s="3"/>
      <c r="W27" s="4"/>
      <c r="X27" s="4"/>
      <c r="Y27" s="4"/>
      <c r="Z27" s="4"/>
      <c r="AA27" s="4"/>
      <c r="AB27" s="30"/>
      <c r="AC27" s="3" t="s">
        <v>173</v>
      </c>
      <c r="AD27" s="3" t="s">
        <v>174</v>
      </c>
      <c r="AE27" s="3"/>
      <c r="AF27" s="3" t="s">
        <v>175</v>
      </c>
      <c r="AG27" s="3"/>
      <c r="AH27" s="30"/>
      <c r="AI27" s="30"/>
      <c r="AJ27" s="30"/>
      <c r="AK27" s="36" t="s">
        <v>284</v>
      </c>
      <c r="AL27" s="36" t="s">
        <v>287</v>
      </c>
    </row>
    <row r="28" spans="1:38" ht="35.1" customHeight="1">
      <c r="A28" s="18" t="s">
        <v>176</v>
      </c>
      <c r="B28" s="19" t="s">
        <v>86</v>
      </c>
      <c r="C28" s="19"/>
      <c r="D28" s="20" t="s">
        <v>177</v>
      </c>
      <c r="E28" s="21" t="s">
        <v>171</v>
      </c>
      <c r="F28" s="22" t="s">
        <v>89</v>
      </c>
      <c r="G28" s="23"/>
      <c r="H28" s="23">
        <v>1</v>
      </c>
      <c r="I28" s="24">
        <v>20000</v>
      </c>
      <c r="J28" s="25">
        <f t="shared" si="0"/>
        <v>20000</v>
      </c>
      <c r="K28" s="23" t="s">
        <v>152</v>
      </c>
      <c r="L28" s="26" t="s">
        <v>172</v>
      </c>
      <c r="M28" s="26"/>
      <c r="N28" s="22" t="s">
        <v>74</v>
      </c>
      <c r="O28" s="27" t="str">
        <f t="shared" si="6"/>
        <v>JC</v>
      </c>
      <c r="P28" s="27">
        <f t="shared" si="2"/>
        <v>4</v>
      </c>
      <c r="Q28" s="27" t="str">
        <f t="shared" si="3"/>
        <v>EQ</v>
      </c>
      <c r="R28" s="27" t="s">
        <v>75</v>
      </c>
      <c r="S28" s="28" t="str">
        <f t="shared" si="4"/>
        <v>JC4EQa2NA</v>
      </c>
      <c r="T28" s="29" t="str">
        <f t="shared" si="5"/>
        <v>JC4</v>
      </c>
      <c r="U28" s="30"/>
      <c r="V28" s="3"/>
      <c r="W28" s="4"/>
      <c r="X28" s="4"/>
      <c r="Y28" s="4"/>
      <c r="Z28" s="4"/>
      <c r="AA28" s="4"/>
      <c r="AB28" s="30"/>
      <c r="AC28" s="3" t="s">
        <v>174</v>
      </c>
      <c r="AD28" s="3" t="s">
        <v>178</v>
      </c>
      <c r="AE28" s="3"/>
      <c r="AF28" s="3" t="s">
        <v>179</v>
      </c>
      <c r="AG28" s="3"/>
      <c r="AH28" s="30"/>
      <c r="AI28" s="30"/>
      <c r="AJ28" s="30"/>
      <c r="AK28" s="36" t="s">
        <v>284</v>
      </c>
      <c r="AL28" s="36" t="s">
        <v>287</v>
      </c>
    </row>
    <row r="29" spans="1:38" ht="35.1" customHeight="1">
      <c r="A29" s="18" t="s">
        <v>180</v>
      </c>
      <c r="B29" s="19" t="s">
        <v>68</v>
      </c>
      <c r="C29" s="19"/>
      <c r="D29" s="20" t="s">
        <v>181</v>
      </c>
      <c r="E29" s="21" t="s">
        <v>182</v>
      </c>
      <c r="F29" s="22" t="s">
        <v>71</v>
      </c>
      <c r="G29" s="23"/>
      <c r="H29" s="23">
        <v>33</v>
      </c>
      <c r="I29" s="24">
        <v>150</v>
      </c>
      <c r="J29" s="25">
        <f t="shared" si="0"/>
        <v>4950</v>
      </c>
      <c r="K29" s="23" t="s">
        <v>152</v>
      </c>
      <c r="L29" s="26">
        <v>45505</v>
      </c>
      <c r="M29" s="26"/>
      <c r="N29" s="22" t="s">
        <v>74</v>
      </c>
      <c r="O29" s="27" t="str">
        <f t="shared" si="6"/>
        <v>JC</v>
      </c>
      <c r="P29" s="27">
        <f t="shared" si="2"/>
        <v>3</v>
      </c>
      <c r="Q29" s="27" t="str">
        <f t="shared" si="3"/>
        <v>MT</v>
      </c>
      <c r="R29" s="27" t="s">
        <v>75</v>
      </c>
      <c r="S29" s="28" t="str">
        <f t="shared" si="4"/>
        <v>JC3MTa2NA</v>
      </c>
      <c r="T29" s="29" t="str">
        <f t="shared" si="5"/>
        <v>JC3</v>
      </c>
      <c r="U29" s="30"/>
      <c r="V29" s="3"/>
      <c r="W29" s="4"/>
      <c r="X29" s="4"/>
      <c r="Y29" s="4"/>
      <c r="Z29" s="4"/>
      <c r="AA29" s="4"/>
      <c r="AB29" s="30"/>
      <c r="AC29" s="3" t="s">
        <v>173</v>
      </c>
      <c r="AD29" s="3" t="s">
        <v>174</v>
      </c>
      <c r="AE29" s="3"/>
      <c r="AF29" s="3" t="s">
        <v>175</v>
      </c>
      <c r="AG29" s="3"/>
      <c r="AH29" s="30"/>
      <c r="AI29" s="30"/>
      <c r="AJ29" s="30"/>
      <c r="AK29" s="36" t="s">
        <v>284</v>
      </c>
      <c r="AL29" s="22" t="s">
        <v>286</v>
      </c>
    </row>
    <row r="30" spans="1:38" ht="35.1" customHeight="1">
      <c r="A30" s="18" t="s">
        <v>183</v>
      </c>
      <c r="B30" s="19" t="s">
        <v>86</v>
      </c>
      <c r="C30" s="19"/>
      <c r="D30" s="20" t="s">
        <v>184</v>
      </c>
      <c r="E30" s="21" t="s">
        <v>185</v>
      </c>
      <c r="F30" s="22" t="s">
        <v>89</v>
      </c>
      <c r="G30" s="23"/>
      <c r="H30" s="23">
        <v>4</v>
      </c>
      <c r="I30" s="24">
        <v>4000</v>
      </c>
      <c r="J30" s="25">
        <f t="shared" si="0"/>
        <v>16000</v>
      </c>
      <c r="K30" s="23" t="s">
        <v>152</v>
      </c>
      <c r="L30" s="26">
        <v>45505</v>
      </c>
      <c r="M30" s="26"/>
      <c r="N30" s="22" t="s">
        <v>74</v>
      </c>
      <c r="O30" s="27" t="str">
        <f t="shared" si="6"/>
        <v>JC</v>
      </c>
      <c r="P30" s="27">
        <f t="shared" si="2"/>
        <v>4</v>
      </c>
      <c r="Q30" s="27" t="str">
        <f t="shared" si="3"/>
        <v>EQ</v>
      </c>
      <c r="R30" s="27" t="s">
        <v>75</v>
      </c>
      <c r="S30" s="28" t="str">
        <f t="shared" si="4"/>
        <v>JC4EQa2NA</v>
      </c>
      <c r="T30" s="29" t="str">
        <f t="shared" si="5"/>
        <v>JC4</v>
      </c>
      <c r="U30" s="30"/>
      <c r="V30" s="3"/>
      <c r="W30" s="4"/>
      <c r="X30" s="4"/>
      <c r="Y30" s="4"/>
      <c r="Z30" s="4"/>
      <c r="AA30" s="4"/>
      <c r="AB30" s="30"/>
      <c r="AC30" s="3" t="s">
        <v>174</v>
      </c>
      <c r="AD30" s="3" t="s">
        <v>178</v>
      </c>
      <c r="AE30" s="3"/>
      <c r="AF30" s="3" t="s">
        <v>179</v>
      </c>
      <c r="AG30" s="3"/>
      <c r="AH30" s="30"/>
      <c r="AI30" s="30"/>
      <c r="AJ30" s="30"/>
      <c r="AK30" s="36" t="s">
        <v>284</v>
      </c>
      <c r="AL30" s="36" t="s">
        <v>287</v>
      </c>
    </row>
    <row r="31" spans="1:38" ht="35.1" customHeight="1">
      <c r="A31" s="18" t="s">
        <v>186</v>
      </c>
      <c r="B31" s="19" t="s">
        <v>86</v>
      </c>
      <c r="C31" s="19"/>
      <c r="D31" s="20" t="s">
        <v>187</v>
      </c>
      <c r="E31" s="21" t="s">
        <v>188</v>
      </c>
      <c r="F31" s="22" t="s">
        <v>89</v>
      </c>
      <c r="G31" s="23"/>
      <c r="H31" s="23">
        <v>1</v>
      </c>
      <c r="I31" s="24">
        <v>80000</v>
      </c>
      <c r="J31" s="25">
        <f t="shared" si="0"/>
        <v>80000</v>
      </c>
      <c r="K31" s="23" t="s">
        <v>152</v>
      </c>
      <c r="L31" s="26">
        <v>45444</v>
      </c>
      <c r="M31" s="26"/>
      <c r="N31" s="22" t="s">
        <v>91</v>
      </c>
      <c r="O31" s="27" t="str">
        <f t="shared" si="6"/>
        <v>JC</v>
      </c>
      <c r="P31" s="27">
        <f t="shared" si="2"/>
        <v>4</v>
      </c>
      <c r="Q31" s="27" t="str">
        <f t="shared" si="3"/>
        <v>EQ</v>
      </c>
      <c r="R31" s="27" t="s">
        <v>75</v>
      </c>
      <c r="S31" s="28" t="str">
        <f t="shared" si="4"/>
        <v>JC4EQa2NF</v>
      </c>
      <c r="T31" s="29" t="str">
        <f t="shared" si="5"/>
        <v>JC4</v>
      </c>
      <c r="U31" s="30"/>
      <c r="V31" s="3"/>
      <c r="W31" s="4"/>
      <c r="X31" s="4"/>
      <c r="Y31" s="4"/>
      <c r="Z31" s="4"/>
      <c r="AA31" s="4"/>
      <c r="AB31" s="30"/>
      <c r="AC31" s="3" t="s">
        <v>178</v>
      </c>
      <c r="AD31" s="3" t="s">
        <v>189</v>
      </c>
      <c r="AE31" s="3"/>
      <c r="AF31" s="3"/>
      <c r="AG31" s="3"/>
      <c r="AH31" s="30"/>
      <c r="AI31" s="30"/>
      <c r="AJ31" s="30"/>
      <c r="AK31" s="36" t="s">
        <v>284</v>
      </c>
      <c r="AL31" s="22" t="s">
        <v>286</v>
      </c>
    </row>
    <row r="32" spans="1:38" ht="35.1" customHeight="1">
      <c r="A32" s="18" t="s">
        <v>190</v>
      </c>
      <c r="B32" s="19" t="s">
        <v>86</v>
      </c>
      <c r="C32" s="19"/>
      <c r="D32" s="20" t="s">
        <v>191</v>
      </c>
      <c r="E32" s="21" t="s">
        <v>192</v>
      </c>
      <c r="F32" s="22" t="s">
        <v>89</v>
      </c>
      <c r="G32" s="23"/>
      <c r="H32" s="23">
        <v>1</v>
      </c>
      <c r="I32" s="24">
        <v>180000</v>
      </c>
      <c r="J32" s="25">
        <f t="shared" si="0"/>
        <v>180000</v>
      </c>
      <c r="K32" s="23" t="s">
        <v>152</v>
      </c>
      <c r="L32" s="26" t="s">
        <v>172</v>
      </c>
      <c r="M32" s="26"/>
      <c r="N32" s="22" t="s">
        <v>91</v>
      </c>
      <c r="O32" s="27" t="str">
        <f t="shared" si="6"/>
        <v>JC</v>
      </c>
      <c r="P32" s="27">
        <f t="shared" si="2"/>
        <v>4</v>
      </c>
      <c r="Q32" s="27" t="str">
        <f t="shared" si="3"/>
        <v>EQ</v>
      </c>
      <c r="R32" s="27" t="s">
        <v>75</v>
      </c>
      <c r="S32" s="28" t="str">
        <f t="shared" si="4"/>
        <v>JC4EQa2NF</v>
      </c>
      <c r="T32" s="29" t="str">
        <f t="shared" si="5"/>
        <v>JC4</v>
      </c>
      <c r="U32" s="30"/>
      <c r="V32" s="3"/>
      <c r="W32" s="4"/>
      <c r="X32" s="4"/>
      <c r="Y32" s="4"/>
      <c r="Z32" s="4"/>
      <c r="AA32" s="4"/>
      <c r="AB32" s="30"/>
      <c r="AC32" s="3" t="s">
        <v>178</v>
      </c>
      <c r="AD32" s="3" t="s">
        <v>189</v>
      </c>
      <c r="AE32" s="3"/>
      <c r="AF32" s="3"/>
      <c r="AG32" s="3"/>
      <c r="AH32" s="30"/>
      <c r="AI32" s="30"/>
      <c r="AJ32" s="30"/>
      <c r="AK32" s="36" t="s">
        <v>284</v>
      </c>
      <c r="AL32" s="22" t="s">
        <v>286</v>
      </c>
    </row>
    <row r="33" spans="1:38" ht="35.1" customHeight="1">
      <c r="A33" s="18" t="s">
        <v>193</v>
      </c>
      <c r="B33" s="19" t="s">
        <v>68</v>
      </c>
      <c r="C33" s="19"/>
      <c r="D33" s="20" t="s">
        <v>194</v>
      </c>
      <c r="E33" s="21" t="s">
        <v>195</v>
      </c>
      <c r="F33" s="22" t="s">
        <v>71</v>
      </c>
      <c r="G33" s="23"/>
      <c r="H33" s="23">
        <v>1</v>
      </c>
      <c r="I33" s="24">
        <v>80000</v>
      </c>
      <c r="J33" s="25">
        <f t="shared" si="0"/>
        <v>80000</v>
      </c>
      <c r="K33" s="23" t="s">
        <v>152</v>
      </c>
      <c r="L33" s="26" t="s">
        <v>112</v>
      </c>
      <c r="M33" s="26"/>
      <c r="N33" s="22" t="s">
        <v>91</v>
      </c>
      <c r="O33" s="27" t="str">
        <f t="shared" si="6"/>
        <v>JC</v>
      </c>
      <c r="P33" s="27">
        <f t="shared" si="2"/>
        <v>3</v>
      </c>
      <c r="Q33" s="27" t="str">
        <f t="shared" si="3"/>
        <v>MT</v>
      </c>
      <c r="R33" s="27" t="s">
        <v>75</v>
      </c>
      <c r="S33" s="28" t="str">
        <f t="shared" si="4"/>
        <v>JC3MTa2NF</v>
      </c>
      <c r="T33" s="29" t="str">
        <f t="shared" si="5"/>
        <v>JC3</v>
      </c>
      <c r="U33" s="30"/>
      <c r="V33" s="3"/>
      <c r="W33" s="4"/>
      <c r="X33" s="4"/>
      <c r="Y33" s="4"/>
      <c r="Z33" s="4"/>
      <c r="AA33" s="4"/>
      <c r="AB33" s="30"/>
      <c r="AC33" s="3" t="s">
        <v>196</v>
      </c>
      <c r="AD33" s="3"/>
      <c r="AE33" s="3"/>
      <c r="AF33" s="3"/>
      <c r="AG33" s="3"/>
      <c r="AH33" s="30"/>
      <c r="AI33" s="30"/>
      <c r="AJ33" s="30"/>
      <c r="AK33" s="36" t="s">
        <v>284</v>
      </c>
      <c r="AL33" s="22" t="s">
        <v>286</v>
      </c>
    </row>
    <row r="34" spans="1:38" ht="35.1" customHeight="1">
      <c r="A34" s="18" t="s">
        <v>197</v>
      </c>
      <c r="B34" s="19" t="s">
        <v>93</v>
      </c>
      <c r="C34" s="19"/>
      <c r="D34" s="20" t="s">
        <v>198</v>
      </c>
      <c r="E34" s="21" t="s">
        <v>199</v>
      </c>
      <c r="F34" s="22" t="s">
        <v>71</v>
      </c>
      <c r="G34" s="23"/>
      <c r="H34" s="23">
        <v>1</v>
      </c>
      <c r="I34" s="24">
        <v>5000</v>
      </c>
      <c r="J34" s="25">
        <f t="shared" si="0"/>
        <v>5000</v>
      </c>
      <c r="K34" s="23" t="s">
        <v>152</v>
      </c>
      <c r="L34" s="26" t="s">
        <v>112</v>
      </c>
      <c r="M34" s="26"/>
      <c r="N34" s="22" t="s">
        <v>91</v>
      </c>
      <c r="O34" s="27" t="str">
        <f t="shared" si="6"/>
        <v>JC</v>
      </c>
      <c r="P34" s="27">
        <f t="shared" si="2"/>
        <v>3</v>
      </c>
      <c r="Q34" s="27" t="str">
        <f t="shared" si="3"/>
        <v>SE</v>
      </c>
      <c r="R34" s="27" t="s">
        <v>75</v>
      </c>
      <c r="S34" s="28" t="str">
        <f t="shared" si="4"/>
        <v>JC3SEa2NF</v>
      </c>
      <c r="T34" s="29" t="str">
        <f t="shared" si="5"/>
        <v>JC3</v>
      </c>
      <c r="U34" s="30"/>
      <c r="V34" s="3"/>
      <c r="W34" s="4"/>
      <c r="X34" s="4"/>
      <c r="Y34" s="4"/>
      <c r="Z34" s="4"/>
      <c r="AA34" s="4"/>
      <c r="AB34" s="30"/>
      <c r="AC34" s="3"/>
      <c r="AD34" s="3"/>
      <c r="AE34" s="3"/>
      <c r="AF34" s="3"/>
      <c r="AG34" s="3"/>
      <c r="AH34" s="30"/>
      <c r="AI34" s="30"/>
      <c r="AJ34" s="30"/>
      <c r="AK34" s="36" t="s">
        <v>284</v>
      </c>
      <c r="AL34" s="22" t="s">
        <v>292</v>
      </c>
    </row>
    <row r="35" spans="1:38" ht="35.1" customHeight="1">
      <c r="A35" s="18" t="s">
        <v>200</v>
      </c>
      <c r="B35" s="19" t="s">
        <v>86</v>
      </c>
      <c r="C35" s="19"/>
      <c r="D35" s="20" t="s">
        <v>201</v>
      </c>
      <c r="E35" s="21" t="s">
        <v>120</v>
      </c>
      <c r="F35" s="22" t="s">
        <v>89</v>
      </c>
      <c r="G35" s="23"/>
      <c r="H35" s="23">
        <v>6</v>
      </c>
      <c r="I35" s="24">
        <v>1000</v>
      </c>
      <c r="J35" s="25">
        <f t="shared" si="0"/>
        <v>6000</v>
      </c>
      <c r="K35" s="23" t="s">
        <v>100</v>
      </c>
      <c r="L35" s="26" t="s">
        <v>101</v>
      </c>
      <c r="M35" s="26"/>
      <c r="N35" s="22" t="s">
        <v>103</v>
      </c>
      <c r="O35" s="34" t="s">
        <v>6</v>
      </c>
      <c r="P35" s="27">
        <f t="shared" si="2"/>
        <v>4</v>
      </c>
      <c r="Q35" s="27" t="str">
        <f t="shared" si="3"/>
        <v>EQ</v>
      </c>
      <c r="R35" s="27" t="s">
        <v>75</v>
      </c>
      <c r="S35" s="28" t="str">
        <f t="shared" si="4"/>
        <v>JC4EQa2NG</v>
      </c>
      <c r="T35" s="29" t="str">
        <f t="shared" si="5"/>
        <v>JC4</v>
      </c>
      <c r="U35" s="30"/>
      <c r="V35" s="3"/>
      <c r="W35" s="4"/>
      <c r="X35" s="4"/>
      <c r="Y35" s="4"/>
      <c r="Z35" s="4"/>
      <c r="AA35" s="4"/>
      <c r="AB35" s="30"/>
      <c r="AC35" s="3" t="s">
        <v>202</v>
      </c>
      <c r="AD35" s="3"/>
      <c r="AE35" s="3"/>
      <c r="AF35" s="3"/>
      <c r="AG35" s="3"/>
      <c r="AH35" s="30"/>
      <c r="AI35" s="30"/>
      <c r="AJ35" s="30"/>
      <c r="AK35" s="36" t="s">
        <v>284</v>
      </c>
      <c r="AL35" s="22" t="s">
        <v>286</v>
      </c>
    </row>
    <row r="36" spans="1:38" ht="35.1" customHeight="1">
      <c r="A36" s="18" t="s">
        <v>203</v>
      </c>
      <c r="B36" s="19" t="s">
        <v>68</v>
      </c>
      <c r="C36" s="19"/>
      <c r="D36" s="20" t="s">
        <v>204</v>
      </c>
      <c r="E36" s="21" t="s">
        <v>205</v>
      </c>
      <c r="F36" s="22" t="s">
        <v>71</v>
      </c>
      <c r="G36" s="23"/>
      <c r="H36" s="23">
        <v>1</v>
      </c>
      <c r="I36" s="24">
        <v>25000</v>
      </c>
      <c r="J36" s="25">
        <f t="shared" si="0"/>
        <v>25000</v>
      </c>
      <c r="K36" s="23" t="s">
        <v>152</v>
      </c>
      <c r="L36" s="26" t="s">
        <v>112</v>
      </c>
      <c r="M36" s="26"/>
      <c r="N36" s="22" t="s">
        <v>103</v>
      </c>
      <c r="O36" s="34" t="s">
        <v>6</v>
      </c>
      <c r="P36" s="27">
        <f t="shared" si="2"/>
        <v>3</v>
      </c>
      <c r="Q36" s="27" t="str">
        <f t="shared" si="3"/>
        <v>MT</v>
      </c>
      <c r="R36" s="27" t="s">
        <v>206</v>
      </c>
      <c r="S36" s="28" t="str">
        <f t="shared" si="4"/>
        <v>JC3MTa3NG</v>
      </c>
      <c r="T36" s="29" t="str">
        <f t="shared" si="5"/>
        <v>JC3</v>
      </c>
      <c r="U36" s="30"/>
      <c r="V36" s="3"/>
      <c r="W36" s="4"/>
      <c r="X36" s="4"/>
      <c r="Y36" s="4"/>
      <c r="Z36" s="4"/>
      <c r="AA36" s="4"/>
      <c r="AB36" s="30"/>
      <c r="AC36" s="3" t="s">
        <v>207</v>
      </c>
      <c r="AD36" s="3"/>
      <c r="AE36" s="3"/>
      <c r="AF36" s="3"/>
      <c r="AG36" s="3"/>
      <c r="AH36" s="30"/>
      <c r="AI36" s="30"/>
      <c r="AJ36" s="30"/>
      <c r="AK36" s="36" t="s">
        <v>284</v>
      </c>
      <c r="AL36" s="22" t="s">
        <v>286</v>
      </c>
    </row>
    <row r="37" spans="1:38" ht="35.1" customHeight="1">
      <c r="A37" s="18" t="s">
        <v>208</v>
      </c>
      <c r="B37" s="19" t="s">
        <v>93</v>
      </c>
      <c r="C37" s="19"/>
      <c r="D37" s="20" t="s">
        <v>209</v>
      </c>
      <c r="E37" s="21" t="s">
        <v>210</v>
      </c>
      <c r="F37" s="22" t="s">
        <v>71</v>
      </c>
      <c r="G37" s="23"/>
      <c r="H37" s="23">
        <v>1</v>
      </c>
      <c r="I37" s="24">
        <v>200000</v>
      </c>
      <c r="J37" s="25">
        <f t="shared" si="0"/>
        <v>200000</v>
      </c>
      <c r="K37" s="23" t="s">
        <v>77</v>
      </c>
      <c r="L37" s="26">
        <v>45352</v>
      </c>
      <c r="M37" s="26"/>
      <c r="N37" s="22" t="s">
        <v>103</v>
      </c>
      <c r="O37" s="27" t="str">
        <f>IF(N37="NI","AI",IF(N37="SC","PI",IF(N37="NG","CR","JC")))</f>
        <v>CR</v>
      </c>
      <c r="P37" s="27">
        <f t="shared" si="2"/>
        <v>3</v>
      </c>
      <c r="Q37" s="27" t="str">
        <f t="shared" si="3"/>
        <v>SE</v>
      </c>
      <c r="R37" s="27" t="s">
        <v>211</v>
      </c>
      <c r="S37" s="28" t="str">
        <f t="shared" si="4"/>
        <v>CR3SEa4NG</v>
      </c>
      <c r="T37" s="29" t="str">
        <f t="shared" si="5"/>
        <v>CR3</v>
      </c>
      <c r="U37" s="30"/>
      <c r="V37" s="3"/>
      <c r="W37" s="4"/>
      <c r="X37" s="4"/>
      <c r="Y37" s="4"/>
      <c r="Z37" s="4"/>
      <c r="AA37" s="4"/>
      <c r="AB37" s="30"/>
      <c r="AC37" s="3"/>
      <c r="AD37" s="3"/>
      <c r="AE37" s="3"/>
      <c r="AF37" s="3"/>
      <c r="AG37" s="3"/>
      <c r="AH37" s="30"/>
      <c r="AI37" s="30"/>
      <c r="AJ37" s="30"/>
      <c r="AK37" s="36" t="s">
        <v>284</v>
      </c>
      <c r="AL37" s="36" t="s">
        <v>288</v>
      </c>
    </row>
    <row r="38" spans="1:38" ht="35.1" customHeight="1">
      <c r="A38" s="18" t="s">
        <v>212</v>
      </c>
      <c r="B38" s="19" t="s">
        <v>93</v>
      </c>
      <c r="C38" s="19"/>
      <c r="D38" s="35" t="s">
        <v>213</v>
      </c>
      <c r="E38" s="21" t="s">
        <v>214</v>
      </c>
      <c r="F38" s="22" t="s">
        <v>71</v>
      </c>
      <c r="G38" s="23"/>
      <c r="H38" s="23">
        <v>3</v>
      </c>
      <c r="I38" s="24">
        <v>15000</v>
      </c>
      <c r="J38" s="25">
        <f t="shared" si="0"/>
        <v>45000</v>
      </c>
      <c r="K38" s="23" t="s">
        <v>72</v>
      </c>
      <c r="L38" s="26" t="s">
        <v>172</v>
      </c>
      <c r="M38" s="26"/>
      <c r="N38" s="22" t="s">
        <v>103</v>
      </c>
      <c r="O38" s="34" t="s">
        <v>10</v>
      </c>
      <c r="P38" s="27">
        <f t="shared" si="2"/>
        <v>3</v>
      </c>
      <c r="Q38" s="27" t="str">
        <f t="shared" si="3"/>
        <v>SE</v>
      </c>
      <c r="R38" s="27" t="s">
        <v>75</v>
      </c>
      <c r="S38" s="28" t="str">
        <f t="shared" si="4"/>
        <v>AI3SEa2NG</v>
      </c>
      <c r="T38" s="29" t="str">
        <f t="shared" si="5"/>
        <v>AI3</v>
      </c>
      <c r="U38" s="30"/>
      <c r="V38" s="3"/>
      <c r="W38" s="4"/>
      <c r="X38" s="4"/>
      <c r="Y38" s="4"/>
      <c r="Z38" s="4"/>
      <c r="AA38" s="4"/>
      <c r="AB38" s="30"/>
      <c r="AC38" s="3" t="s">
        <v>215</v>
      </c>
      <c r="AD38" s="3"/>
      <c r="AE38" s="3"/>
      <c r="AF38" s="3"/>
      <c r="AG38" s="3"/>
      <c r="AH38" s="30"/>
      <c r="AI38" s="30"/>
      <c r="AJ38" s="30"/>
      <c r="AK38" s="36" t="s">
        <v>284</v>
      </c>
      <c r="AL38" s="36" t="s">
        <v>288</v>
      </c>
    </row>
    <row r="39" spans="1:38" ht="35.1" customHeight="1">
      <c r="A39" s="18" t="s">
        <v>216</v>
      </c>
      <c r="B39" s="19" t="s">
        <v>68</v>
      </c>
      <c r="C39" s="19"/>
      <c r="D39" s="35" t="s">
        <v>217</v>
      </c>
      <c r="E39" s="21" t="s">
        <v>218</v>
      </c>
      <c r="F39" s="22" t="s">
        <v>71</v>
      </c>
      <c r="G39" s="23"/>
      <c r="H39" s="23">
        <v>1</v>
      </c>
      <c r="I39" s="24">
        <v>30000</v>
      </c>
      <c r="J39" s="25">
        <f t="shared" si="0"/>
        <v>30000</v>
      </c>
      <c r="K39" s="23" t="s">
        <v>72</v>
      </c>
      <c r="L39" s="26">
        <v>45323</v>
      </c>
      <c r="M39" s="26"/>
      <c r="N39" s="22" t="s">
        <v>103</v>
      </c>
      <c r="O39" s="34" t="s">
        <v>6</v>
      </c>
      <c r="P39" s="27">
        <f t="shared" si="2"/>
        <v>3</v>
      </c>
      <c r="Q39" s="27" t="str">
        <f t="shared" si="3"/>
        <v>MT</v>
      </c>
      <c r="R39" s="27" t="s">
        <v>75</v>
      </c>
      <c r="S39" s="28" t="str">
        <f t="shared" si="4"/>
        <v>JC3MTa2NG</v>
      </c>
      <c r="T39" s="29" t="str">
        <f t="shared" si="5"/>
        <v>JC3</v>
      </c>
      <c r="U39" s="30"/>
      <c r="V39" s="3"/>
      <c r="W39" s="4"/>
      <c r="X39" s="4"/>
      <c r="Y39" s="4"/>
      <c r="Z39" s="4"/>
      <c r="AA39" s="4"/>
      <c r="AB39" s="30"/>
      <c r="AC39" s="3"/>
      <c r="AD39" s="3"/>
      <c r="AE39" s="3"/>
      <c r="AF39" s="3"/>
      <c r="AG39" s="3"/>
      <c r="AH39" s="30"/>
      <c r="AI39" s="30"/>
      <c r="AJ39" s="30"/>
      <c r="AK39" s="36" t="s">
        <v>284</v>
      </c>
      <c r="AL39" s="36" t="s">
        <v>288</v>
      </c>
    </row>
    <row r="40" spans="1:38" ht="35.1" customHeight="1">
      <c r="A40" s="18" t="s">
        <v>219</v>
      </c>
      <c r="B40" s="19" t="s">
        <v>93</v>
      </c>
      <c r="C40" s="19"/>
      <c r="D40" s="35" t="s">
        <v>220</v>
      </c>
      <c r="E40" s="21" t="s">
        <v>214</v>
      </c>
      <c r="F40" s="22" t="s">
        <v>71</v>
      </c>
      <c r="G40" s="23"/>
      <c r="H40" s="23">
        <v>3</v>
      </c>
      <c r="I40" s="24">
        <v>20000</v>
      </c>
      <c r="J40" s="25">
        <f t="shared" si="0"/>
        <v>60000</v>
      </c>
      <c r="K40" s="23" t="s">
        <v>72</v>
      </c>
      <c r="L40" s="26" t="s">
        <v>172</v>
      </c>
      <c r="M40" s="26"/>
      <c r="N40" s="22" t="s">
        <v>103</v>
      </c>
      <c r="O40" s="34" t="s">
        <v>10</v>
      </c>
      <c r="P40" s="27">
        <f t="shared" si="2"/>
        <v>3</v>
      </c>
      <c r="Q40" s="27" t="str">
        <f t="shared" si="3"/>
        <v>SE</v>
      </c>
      <c r="R40" s="27" t="s">
        <v>75</v>
      </c>
      <c r="S40" s="28" t="str">
        <f t="shared" si="4"/>
        <v>AI3SEa2NG</v>
      </c>
      <c r="T40" s="29" t="str">
        <f t="shared" si="5"/>
        <v>AI3</v>
      </c>
      <c r="U40" s="30"/>
      <c r="V40" s="3"/>
      <c r="W40" s="4"/>
      <c r="X40" s="4"/>
      <c r="Y40" s="4"/>
      <c r="Z40" s="4"/>
      <c r="AA40" s="4"/>
      <c r="AB40" s="30"/>
      <c r="AC40" s="3"/>
      <c r="AD40" s="3"/>
      <c r="AE40" s="3"/>
      <c r="AF40" s="3"/>
      <c r="AG40" s="3"/>
      <c r="AH40" s="30"/>
      <c r="AI40" s="30"/>
      <c r="AJ40" s="30"/>
      <c r="AK40" s="36" t="s">
        <v>284</v>
      </c>
      <c r="AL40" s="36" t="s">
        <v>288</v>
      </c>
    </row>
    <row r="41" spans="1:38" ht="35.1" customHeight="1">
      <c r="A41" s="18" t="s">
        <v>221</v>
      </c>
      <c r="B41" s="19" t="s">
        <v>86</v>
      </c>
      <c r="C41" s="19"/>
      <c r="D41" s="20" t="s">
        <v>222</v>
      </c>
      <c r="E41" s="21" t="s">
        <v>223</v>
      </c>
      <c r="F41" s="22" t="s">
        <v>89</v>
      </c>
      <c r="G41" s="23"/>
      <c r="H41" s="23">
        <v>12</v>
      </c>
      <c r="I41" s="24">
        <v>4000</v>
      </c>
      <c r="J41" s="25">
        <f t="shared" si="0"/>
        <v>48000</v>
      </c>
      <c r="K41" s="23" t="s">
        <v>90</v>
      </c>
      <c r="L41" s="26" t="s">
        <v>101</v>
      </c>
      <c r="M41" s="26"/>
      <c r="N41" s="22" t="s">
        <v>224</v>
      </c>
      <c r="O41" s="27" t="str">
        <f t="shared" ref="O41:O51" si="7">IF(N41="NI","AI",IF(N41="SC","PI",IF(N41="NG","CR","JC")))</f>
        <v>AI</v>
      </c>
      <c r="P41" s="27">
        <f t="shared" si="2"/>
        <v>4</v>
      </c>
      <c r="Q41" s="27" t="str">
        <f t="shared" si="3"/>
        <v>EQ</v>
      </c>
      <c r="R41" s="27" t="s">
        <v>75</v>
      </c>
      <c r="S41" s="28" t="str">
        <f t="shared" si="4"/>
        <v>AI4EQa2NI</v>
      </c>
      <c r="T41" s="29" t="str">
        <f t="shared" si="5"/>
        <v>AI4</v>
      </c>
      <c r="U41" s="30"/>
      <c r="V41" s="3"/>
      <c r="W41" s="4"/>
      <c r="X41" s="4"/>
      <c r="Y41" s="4"/>
      <c r="Z41" s="4"/>
      <c r="AA41" s="4"/>
      <c r="AB41" s="30"/>
      <c r="AC41" s="3" t="s">
        <v>107</v>
      </c>
      <c r="AD41" s="3"/>
      <c r="AE41" s="3"/>
      <c r="AF41" s="3"/>
      <c r="AG41" s="3"/>
      <c r="AH41" s="30"/>
      <c r="AI41" s="30"/>
      <c r="AJ41" s="30"/>
      <c r="AK41" s="36" t="s">
        <v>284</v>
      </c>
      <c r="AL41" s="36" t="s">
        <v>287</v>
      </c>
    </row>
    <row r="42" spans="1:38" ht="35.1" customHeight="1">
      <c r="A42" s="18" t="s">
        <v>225</v>
      </c>
      <c r="B42" s="19" t="s">
        <v>86</v>
      </c>
      <c r="C42" s="19"/>
      <c r="D42" s="20" t="s">
        <v>226</v>
      </c>
      <c r="E42" s="21" t="s">
        <v>227</v>
      </c>
      <c r="F42" s="22" t="s">
        <v>89</v>
      </c>
      <c r="G42" s="23"/>
      <c r="H42" s="23">
        <v>2</v>
      </c>
      <c r="I42" s="24">
        <v>25000</v>
      </c>
      <c r="J42" s="25">
        <f t="shared" si="0"/>
        <v>50000</v>
      </c>
      <c r="K42" s="23" t="s">
        <v>72</v>
      </c>
      <c r="L42" s="26" t="s">
        <v>101</v>
      </c>
      <c r="M42" s="26"/>
      <c r="N42" s="22" t="s">
        <v>224</v>
      </c>
      <c r="O42" s="27" t="str">
        <f t="shared" si="7"/>
        <v>AI</v>
      </c>
      <c r="P42" s="27">
        <f t="shared" si="2"/>
        <v>4</v>
      </c>
      <c r="Q42" s="27" t="str">
        <f t="shared" si="3"/>
        <v>EQ</v>
      </c>
      <c r="R42" s="27" t="s">
        <v>75</v>
      </c>
      <c r="S42" s="28" t="str">
        <f t="shared" si="4"/>
        <v>AI4EQa2NI</v>
      </c>
      <c r="T42" s="29" t="str">
        <f t="shared" si="5"/>
        <v>AI4</v>
      </c>
      <c r="U42" s="30"/>
      <c r="V42" s="3"/>
      <c r="W42" s="4"/>
      <c r="X42" s="4"/>
      <c r="Y42" s="4"/>
      <c r="Z42" s="4"/>
      <c r="AA42" s="4"/>
      <c r="AB42" s="30"/>
      <c r="AC42" s="3"/>
      <c r="AD42" s="3"/>
      <c r="AE42" s="3"/>
      <c r="AF42" s="3"/>
      <c r="AG42" s="3"/>
      <c r="AH42" s="30"/>
      <c r="AI42" s="30"/>
      <c r="AJ42" s="30"/>
      <c r="AK42" s="36" t="s">
        <v>284</v>
      </c>
      <c r="AL42" s="36" t="s">
        <v>287</v>
      </c>
    </row>
    <row r="43" spans="1:38" ht="35.1" customHeight="1">
      <c r="A43" s="18" t="s">
        <v>228</v>
      </c>
      <c r="B43" s="19" t="s">
        <v>86</v>
      </c>
      <c r="C43" s="19"/>
      <c r="D43" s="20" t="s">
        <v>229</v>
      </c>
      <c r="E43" s="21" t="s">
        <v>230</v>
      </c>
      <c r="F43" s="22" t="s">
        <v>89</v>
      </c>
      <c r="G43" s="23"/>
      <c r="H43" s="23">
        <v>1</v>
      </c>
      <c r="I43" s="24">
        <v>2000</v>
      </c>
      <c r="J43" s="25">
        <f t="shared" si="0"/>
        <v>2000</v>
      </c>
      <c r="K43" s="23" t="s">
        <v>72</v>
      </c>
      <c r="L43" s="26" t="s">
        <v>231</v>
      </c>
      <c r="M43" s="26"/>
      <c r="N43" s="22" t="s">
        <v>224</v>
      </c>
      <c r="O43" s="27" t="str">
        <f t="shared" si="7"/>
        <v>AI</v>
      </c>
      <c r="P43" s="27">
        <f t="shared" si="2"/>
        <v>4</v>
      </c>
      <c r="Q43" s="27" t="str">
        <f t="shared" si="3"/>
        <v>EQ</v>
      </c>
      <c r="R43" s="27" t="s">
        <v>75</v>
      </c>
      <c r="S43" s="28" t="str">
        <f t="shared" si="4"/>
        <v>AI4EQa2NI</v>
      </c>
      <c r="T43" s="29" t="str">
        <f t="shared" si="5"/>
        <v>AI4</v>
      </c>
      <c r="U43" s="30"/>
      <c r="V43" s="3"/>
      <c r="W43" s="4"/>
      <c r="X43" s="4"/>
      <c r="Y43" s="4"/>
      <c r="Z43" s="4"/>
      <c r="AA43" s="4"/>
      <c r="AB43" s="30"/>
      <c r="AC43" s="3" t="s">
        <v>116</v>
      </c>
      <c r="AD43" s="3"/>
      <c r="AE43" s="3"/>
      <c r="AF43" s="3"/>
      <c r="AG43" s="3"/>
      <c r="AH43" s="30"/>
      <c r="AI43" s="30"/>
      <c r="AJ43" s="30"/>
      <c r="AK43" s="36" t="s">
        <v>284</v>
      </c>
      <c r="AL43" s="36" t="s">
        <v>287</v>
      </c>
    </row>
    <row r="44" spans="1:38" ht="35.1" customHeight="1">
      <c r="A44" s="18" t="s">
        <v>232</v>
      </c>
      <c r="B44" s="19" t="s">
        <v>93</v>
      </c>
      <c r="C44" s="19"/>
      <c r="D44" s="20" t="s">
        <v>233</v>
      </c>
      <c r="E44" s="21" t="s">
        <v>234</v>
      </c>
      <c r="F44" s="22" t="s">
        <v>71</v>
      </c>
      <c r="G44" s="23"/>
      <c r="H44" s="23">
        <v>1</v>
      </c>
      <c r="I44" s="24">
        <v>150000</v>
      </c>
      <c r="J44" s="25">
        <f t="shared" si="0"/>
        <v>150000</v>
      </c>
      <c r="K44" s="23" t="s">
        <v>72</v>
      </c>
      <c r="L44" s="26" t="s">
        <v>235</v>
      </c>
      <c r="M44" s="26"/>
      <c r="N44" s="22" t="s">
        <v>224</v>
      </c>
      <c r="O44" s="27" t="str">
        <f t="shared" si="7"/>
        <v>AI</v>
      </c>
      <c r="P44" s="27">
        <f t="shared" si="2"/>
        <v>3</v>
      </c>
      <c r="Q44" s="27" t="str">
        <f t="shared" si="3"/>
        <v>SE</v>
      </c>
      <c r="R44" s="27" t="s">
        <v>75</v>
      </c>
      <c r="S44" s="28" t="str">
        <f t="shared" si="4"/>
        <v>AI3SEa2NI</v>
      </c>
      <c r="T44" s="29" t="str">
        <f t="shared" si="5"/>
        <v>AI3</v>
      </c>
      <c r="U44" s="30"/>
      <c r="V44" s="3"/>
      <c r="W44" s="4"/>
      <c r="X44" s="4"/>
      <c r="Y44" s="4"/>
      <c r="Z44" s="4"/>
      <c r="AA44" s="4"/>
      <c r="AB44" s="30"/>
      <c r="AC44" s="3" t="s">
        <v>236</v>
      </c>
      <c r="AD44" s="3"/>
      <c r="AE44" s="3"/>
      <c r="AF44" s="3"/>
      <c r="AG44" s="3"/>
      <c r="AH44" s="30"/>
      <c r="AI44" s="30"/>
      <c r="AJ44" s="30"/>
      <c r="AK44" s="36" t="s">
        <v>284</v>
      </c>
      <c r="AL44" s="22" t="s">
        <v>292</v>
      </c>
    </row>
    <row r="45" spans="1:38" ht="35.1" customHeight="1">
      <c r="A45" s="18" t="s">
        <v>237</v>
      </c>
      <c r="B45" s="19" t="s">
        <v>86</v>
      </c>
      <c r="C45" s="19"/>
      <c r="D45" s="20" t="s">
        <v>238</v>
      </c>
      <c r="E45" s="21" t="s">
        <v>239</v>
      </c>
      <c r="F45" s="22" t="s">
        <v>89</v>
      </c>
      <c r="G45" s="23"/>
      <c r="H45" s="23">
        <v>1</v>
      </c>
      <c r="I45" s="24">
        <v>300000</v>
      </c>
      <c r="J45" s="25">
        <f t="shared" si="0"/>
        <v>300000</v>
      </c>
      <c r="K45" s="23" t="s">
        <v>72</v>
      </c>
      <c r="L45" s="26" t="s">
        <v>172</v>
      </c>
      <c r="M45" s="26"/>
      <c r="N45" s="22" t="s">
        <v>224</v>
      </c>
      <c r="O45" s="27" t="str">
        <f t="shared" si="7"/>
        <v>AI</v>
      </c>
      <c r="P45" s="27">
        <f t="shared" si="2"/>
        <v>4</v>
      </c>
      <c r="Q45" s="27" t="str">
        <f t="shared" si="3"/>
        <v>EQ</v>
      </c>
      <c r="R45" s="27" t="s">
        <v>75</v>
      </c>
      <c r="S45" s="28" t="str">
        <f t="shared" si="4"/>
        <v>AI4EQa2NI</v>
      </c>
      <c r="T45" s="29" t="str">
        <f t="shared" si="5"/>
        <v>AI4</v>
      </c>
      <c r="U45" s="30"/>
      <c r="V45" s="3"/>
      <c r="W45" s="4"/>
      <c r="X45" s="4"/>
      <c r="Y45" s="4"/>
      <c r="Z45" s="4"/>
      <c r="AA45" s="4"/>
      <c r="AB45" s="30"/>
      <c r="AC45" s="3" t="s">
        <v>132</v>
      </c>
      <c r="AD45" s="3"/>
      <c r="AE45" s="3"/>
      <c r="AF45" s="3"/>
      <c r="AG45" s="3"/>
      <c r="AH45" s="30"/>
      <c r="AI45" s="30"/>
      <c r="AJ45" s="30"/>
      <c r="AK45" s="36" t="s">
        <v>284</v>
      </c>
      <c r="AL45" s="22" t="s">
        <v>286</v>
      </c>
    </row>
    <row r="46" spans="1:38" ht="35.1" customHeight="1">
      <c r="A46" s="18" t="s">
        <v>240</v>
      </c>
      <c r="B46" s="19" t="s">
        <v>68</v>
      </c>
      <c r="C46" s="19"/>
      <c r="D46" s="20" t="s">
        <v>241</v>
      </c>
      <c r="E46" s="21" t="s">
        <v>234</v>
      </c>
      <c r="F46" s="22" t="s">
        <v>71</v>
      </c>
      <c r="G46" s="23"/>
      <c r="H46" s="23">
        <v>1</v>
      </c>
      <c r="I46" s="24">
        <v>40000</v>
      </c>
      <c r="J46" s="25">
        <f t="shared" si="0"/>
        <v>40000</v>
      </c>
      <c r="K46" s="23" t="s">
        <v>72</v>
      </c>
      <c r="L46" s="26" t="s">
        <v>172</v>
      </c>
      <c r="M46" s="26"/>
      <c r="N46" s="22" t="s">
        <v>224</v>
      </c>
      <c r="O46" s="27" t="str">
        <f t="shared" si="7"/>
        <v>AI</v>
      </c>
      <c r="P46" s="27">
        <f t="shared" si="2"/>
        <v>3</v>
      </c>
      <c r="Q46" s="27" t="str">
        <f t="shared" si="3"/>
        <v>MT</v>
      </c>
      <c r="R46" s="27" t="s">
        <v>75</v>
      </c>
      <c r="S46" s="28" t="str">
        <f t="shared" si="4"/>
        <v>AI3MTa2NI</v>
      </c>
      <c r="T46" s="29" t="str">
        <f t="shared" si="5"/>
        <v>AI3</v>
      </c>
      <c r="U46" s="30"/>
      <c r="V46" s="3"/>
      <c r="W46" s="4"/>
      <c r="X46" s="4"/>
      <c r="Y46" s="4"/>
      <c r="Z46" s="4"/>
      <c r="AA46" s="4"/>
      <c r="AB46" s="30"/>
      <c r="AC46" s="3" t="s">
        <v>139</v>
      </c>
      <c r="AD46" s="3"/>
      <c r="AE46" s="3"/>
      <c r="AF46" s="3"/>
      <c r="AG46" s="3"/>
      <c r="AH46" s="30"/>
      <c r="AI46" s="30"/>
      <c r="AJ46" s="30"/>
      <c r="AK46" s="36" t="s">
        <v>284</v>
      </c>
      <c r="AL46" s="22" t="s">
        <v>286</v>
      </c>
    </row>
    <row r="47" spans="1:38" ht="35.1" customHeight="1">
      <c r="A47" s="18" t="s">
        <v>242</v>
      </c>
      <c r="B47" s="19" t="s">
        <v>86</v>
      </c>
      <c r="C47" s="19"/>
      <c r="D47" s="20" t="s">
        <v>243</v>
      </c>
      <c r="E47" s="21" t="s">
        <v>234</v>
      </c>
      <c r="F47" s="22" t="s">
        <v>89</v>
      </c>
      <c r="G47" s="23"/>
      <c r="H47" s="23">
        <v>10</v>
      </c>
      <c r="I47" s="24">
        <v>25000</v>
      </c>
      <c r="J47" s="25">
        <f t="shared" si="0"/>
        <v>250000</v>
      </c>
      <c r="K47" s="23" t="s">
        <v>72</v>
      </c>
      <c r="L47" s="26" t="s">
        <v>172</v>
      </c>
      <c r="M47" s="26"/>
      <c r="N47" s="22" t="s">
        <v>224</v>
      </c>
      <c r="O47" s="27" t="str">
        <f t="shared" si="7"/>
        <v>AI</v>
      </c>
      <c r="P47" s="27">
        <f t="shared" si="2"/>
        <v>4</v>
      </c>
      <c r="Q47" s="27" t="str">
        <f t="shared" si="3"/>
        <v>EQ</v>
      </c>
      <c r="R47" s="27" t="s">
        <v>75</v>
      </c>
      <c r="S47" s="28" t="str">
        <f t="shared" si="4"/>
        <v>AI4EQa2NI</v>
      </c>
      <c r="T47" s="29" t="str">
        <f t="shared" si="5"/>
        <v>AI4</v>
      </c>
      <c r="U47" s="30"/>
      <c r="V47" s="3"/>
      <c r="W47" s="4"/>
      <c r="X47" s="4"/>
      <c r="Y47" s="4"/>
      <c r="Z47" s="4"/>
      <c r="AA47" s="4"/>
      <c r="AB47" s="30"/>
      <c r="AC47" s="3"/>
      <c r="AD47" s="3"/>
      <c r="AE47" s="3"/>
      <c r="AF47" s="3"/>
      <c r="AG47" s="3"/>
      <c r="AH47" s="30"/>
      <c r="AI47" s="30"/>
      <c r="AJ47" s="30"/>
      <c r="AK47" s="36" t="s">
        <v>284</v>
      </c>
      <c r="AL47" s="22" t="s">
        <v>286</v>
      </c>
    </row>
    <row r="48" spans="1:38" ht="35.1" customHeight="1">
      <c r="A48" s="18" t="s">
        <v>244</v>
      </c>
      <c r="B48" s="19" t="s">
        <v>93</v>
      </c>
      <c r="C48" s="19"/>
      <c r="D48" s="20" t="s">
        <v>245</v>
      </c>
      <c r="E48" s="21" t="s">
        <v>234</v>
      </c>
      <c r="F48" s="22" t="s">
        <v>71</v>
      </c>
      <c r="G48" s="23"/>
      <c r="H48" s="23">
        <v>1</v>
      </c>
      <c r="I48" s="24">
        <v>40000</v>
      </c>
      <c r="J48" s="25">
        <f t="shared" si="0"/>
        <v>40000</v>
      </c>
      <c r="K48" s="23" t="s">
        <v>72</v>
      </c>
      <c r="L48" s="26" t="s">
        <v>172</v>
      </c>
      <c r="M48" s="26"/>
      <c r="N48" s="22" t="s">
        <v>224</v>
      </c>
      <c r="O48" s="27" t="str">
        <f t="shared" si="7"/>
        <v>AI</v>
      </c>
      <c r="P48" s="27">
        <f t="shared" si="2"/>
        <v>3</v>
      </c>
      <c r="Q48" s="27" t="str">
        <f t="shared" si="3"/>
        <v>SE</v>
      </c>
      <c r="R48" s="27" t="s">
        <v>75</v>
      </c>
      <c r="S48" s="28" t="str">
        <f t="shared" si="4"/>
        <v>AI3SEa2NI</v>
      </c>
      <c r="T48" s="29" t="str">
        <f t="shared" si="5"/>
        <v>AI3</v>
      </c>
      <c r="U48" s="30"/>
      <c r="V48" s="3"/>
      <c r="W48" s="4"/>
      <c r="X48" s="4"/>
      <c r="Y48" s="4"/>
      <c r="Z48" s="4"/>
      <c r="AA48" s="4"/>
      <c r="AB48" s="30"/>
      <c r="AC48" s="3"/>
      <c r="AD48" s="3"/>
      <c r="AE48" s="3"/>
      <c r="AF48" s="3"/>
      <c r="AG48" s="3"/>
      <c r="AH48" s="30"/>
      <c r="AI48" s="30"/>
      <c r="AJ48" s="30"/>
      <c r="AK48" s="36" t="s">
        <v>284</v>
      </c>
      <c r="AL48" s="22" t="s">
        <v>286</v>
      </c>
    </row>
    <row r="49" spans="1:38" ht="35.1" customHeight="1">
      <c r="A49" s="18" t="s">
        <v>246</v>
      </c>
      <c r="B49" s="19" t="s">
        <v>93</v>
      </c>
      <c r="C49" s="19"/>
      <c r="D49" s="20" t="s">
        <v>247</v>
      </c>
      <c r="E49" s="21" t="s">
        <v>234</v>
      </c>
      <c r="F49" s="22" t="s">
        <v>71</v>
      </c>
      <c r="G49" s="23"/>
      <c r="H49" s="23">
        <v>800</v>
      </c>
      <c r="I49" s="24">
        <v>1000</v>
      </c>
      <c r="J49" s="25">
        <f t="shared" si="0"/>
        <v>800000</v>
      </c>
      <c r="K49" s="23" t="s">
        <v>72</v>
      </c>
      <c r="L49" s="26" t="s">
        <v>172</v>
      </c>
      <c r="M49" s="26"/>
      <c r="N49" s="22" t="s">
        <v>224</v>
      </c>
      <c r="O49" s="27" t="str">
        <f t="shared" si="7"/>
        <v>AI</v>
      </c>
      <c r="P49" s="27">
        <f t="shared" si="2"/>
        <v>3</v>
      </c>
      <c r="Q49" s="27" t="str">
        <f t="shared" si="3"/>
        <v>SE</v>
      </c>
      <c r="R49" s="27" t="s">
        <v>75</v>
      </c>
      <c r="S49" s="28" t="str">
        <f t="shared" si="4"/>
        <v>AI3SEa2NI</v>
      </c>
      <c r="T49" s="29" t="str">
        <f t="shared" si="5"/>
        <v>AI3</v>
      </c>
      <c r="U49" s="30"/>
      <c r="V49" s="3"/>
      <c r="W49" s="4"/>
      <c r="X49" s="4"/>
      <c r="Y49" s="4"/>
      <c r="Z49" s="4"/>
      <c r="AA49" s="4"/>
      <c r="AB49" s="30"/>
      <c r="AC49" s="3" t="s">
        <v>248</v>
      </c>
      <c r="AD49" s="3"/>
      <c r="AE49" s="3"/>
      <c r="AF49" s="3"/>
      <c r="AG49" s="3"/>
      <c r="AH49" s="30"/>
      <c r="AI49" s="30"/>
      <c r="AJ49" s="30"/>
      <c r="AK49" s="36" t="s">
        <v>284</v>
      </c>
      <c r="AL49" s="22" t="s">
        <v>292</v>
      </c>
    </row>
    <row r="50" spans="1:38" ht="35.1" customHeight="1">
      <c r="A50" s="18" t="s">
        <v>249</v>
      </c>
      <c r="B50" s="19" t="s">
        <v>93</v>
      </c>
      <c r="C50" s="19"/>
      <c r="D50" s="20" t="s">
        <v>250</v>
      </c>
      <c r="E50" s="21" t="s">
        <v>234</v>
      </c>
      <c r="F50" s="22" t="s">
        <v>71</v>
      </c>
      <c r="G50" s="23"/>
      <c r="H50" s="23">
        <v>1</v>
      </c>
      <c r="I50" s="24">
        <v>60000</v>
      </c>
      <c r="J50" s="25">
        <f t="shared" si="0"/>
        <v>60000</v>
      </c>
      <c r="K50" s="23" t="s">
        <v>72</v>
      </c>
      <c r="L50" s="26" t="s">
        <v>172</v>
      </c>
      <c r="M50" s="26"/>
      <c r="N50" s="22" t="s">
        <v>224</v>
      </c>
      <c r="O50" s="27" t="str">
        <f t="shared" si="7"/>
        <v>AI</v>
      </c>
      <c r="P50" s="27">
        <f t="shared" si="2"/>
        <v>3</v>
      </c>
      <c r="Q50" s="27" t="str">
        <f t="shared" si="3"/>
        <v>SE</v>
      </c>
      <c r="R50" s="27" t="s">
        <v>75</v>
      </c>
      <c r="S50" s="28" t="str">
        <f t="shared" si="4"/>
        <v>AI3SEa2NI</v>
      </c>
      <c r="T50" s="29" t="str">
        <f t="shared" si="5"/>
        <v>AI3</v>
      </c>
      <c r="U50" s="30"/>
      <c r="V50" s="3"/>
      <c r="W50" s="4"/>
      <c r="X50" s="4"/>
      <c r="Y50" s="4"/>
      <c r="Z50" s="4"/>
      <c r="AA50" s="4"/>
      <c r="AB50" s="30"/>
      <c r="AC50" s="3" t="s">
        <v>251</v>
      </c>
      <c r="AD50" s="3"/>
      <c r="AE50" s="3"/>
      <c r="AF50" s="3"/>
      <c r="AG50" s="3"/>
      <c r="AH50" s="30"/>
      <c r="AI50" s="30"/>
      <c r="AJ50" s="30"/>
      <c r="AK50" s="36" t="s">
        <v>284</v>
      </c>
      <c r="AL50" s="22" t="s">
        <v>292</v>
      </c>
    </row>
    <row r="51" spans="1:38" ht="35.1" customHeight="1">
      <c r="A51" s="18" t="s">
        <v>252</v>
      </c>
      <c r="B51" s="19" t="s">
        <v>86</v>
      </c>
      <c r="C51" s="19"/>
      <c r="D51" s="20" t="s">
        <v>253</v>
      </c>
      <c r="E51" s="21" t="s">
        <v>254</v>
      </c>
      <c r="F51" s="22" t="s">
        <v>89</v>
      </c>
      <c r="G51" s="23"/>
      <c r="H51" s="23">
        <v>1</v>
      </c>
      <c r="I51" s="24">
        <v>500000</v>
      </c>
      <c r="J51" s="25">
        <f t="shared" si="0"/>
        <v>500000</v>
      </c>
      <c r="K51" s="23" t="s">
        <v>72</v>
      </c>
      <c r="L51" s="26" t="s">
        <v>172</v>
      </c>
      <c r="M51" s="26"/>
      <c r="N51" s="22" t="s">
        <v>224</v>
      </c>
      <c r="O51" s="27" t="str">
        <f t="shared" si="7"/>
        <v>AI</v>
      </c>
      <c r="P51" s="27">
        <f t="shared" si="2"/>
        <v>4</v>
      </c>
      <c r="Q51" s="27" t="str">
        <f t="shared" si="3"/>
        <v>EQ</v>
      </c>
      <c r="R51" s="27" t="s">
        <v>75</v>
      </c>
      <c r="S51" s="28" t="str">
        <f t="shared" si="4"/>
        <v>AI4EQa2NI</v>
      </c>
      <c r="T51" s="29" t="str">
        <f t="shared" si="5"/>
        <v>AI4</v>
      </c>
      <c r="U51" s="30"/>
      <c r="V51" s="3"/>
      <c r="W51" s="4"/>
      <c r="X51" s="4"/>
      <c r="Y51" s="4"/>
      <c r="Z51" s="4"/>
      <c r="AA51" s="4"/>
      <c r="AB51" s="30"/>
      <c r="AC51" s="3" t="s">
        <v>255</v>
      </c>
      <c r="AD51" s="3"/>
      <c r="AE51" s="3"/>
      <c r="AF51" s="3"/>
      <c r="AG51" s="3"/>
      <c r="AH51" s="30"/>
      <c r="AI51" s="30"/>
      <c r="AJ51" s="30"/>
      <c r="AK51" s="36" t="s">
        <v>284</v>
      </c>
      <c r="AL51" s="22" t="s">
        <v>286</v>
      </c>
    </row>
    <row r="52" spans="1:38" ht="35.1" customHeight="1">
      <c r="A52" s="18" t="s">
        <v>256</v>
      </c>
      <c r="B52" s="19" t="s">
        <v>86</v>
      </c>
      <c r="C52" s="19"/>
      <c r="D52" s="20" t="s">
        <v>257</v>
      </c>
      <c r="E52" s="21" t="s">
        <v>258</v>
      </c>
      <c r="F52" s="22" t="s">
        <v>89</v>
      </c>
      <c r="G52" s="23"/>
      <c r="H52" s="23">
        <v>2</v>
      </c>
      <c r="I52" s="24">
        <v>6000</v>
      </c>
      <c r="J52" s="25">
        <f t="shared" si="0"/>
        <v>12000</v>
      </c>
      <c r="K52" s="23" t="s">
        <v>152</v>
      </c>
      <c r="L52" s="26" t="s">
        <v>101</v>
      </c>
      <c r="M52" s="26"/>
      <c r="N52" s="22" t="s">
        <v>103</v>
      </c>
      <c r="O52" s="27" t="s">
        <v>10</v>
      </c>
      <c r="P52" s="27">
        <f t="shared" si="2"/>
        <v>4</v>
      </c>
      <c r="Q52" s="27" t="str">
        <f t="shared" si="3"/>
        <v>EQ</v>
      </c>
      <c r="R52" s="27" t="s">
        <v>75</v>
      </c>
      <c r="S52" s="28" t="str">
        <f t="shared" si="4"/>
        <v>AI4EQa2NG</v>
      </c>
      <c r="T52" s="29" t="str">
        <f t="shared" si="5"/>
        <v>AI4</v>
      </c>
      <c r="U52" s="30"/>
      <c r="V52" s="3"/>
      <c r="W52" s="4"/>
      <c r="X52" s="4"/>
      <c r="Y52" s="4"/>
      <c r="Z52" s="4"/>
      <c r="AA52" s="4"/>
      <c r="AB52" s="30"/>
      <c r="AC52" s="3" t="s">
        <v>82</v>
      </c>
      <c r="AD52" s="3"/>
      <c r="AE52" s="3"/>
      <c r="AF52" s="3"/>
      <c r="AG52" s="3"/>
      <c r="AH52" s="30"/>
      <c r="AI52" s="30"/>
      <c r="AJ52" s="30"/>
      <c r="AK52" s="36" t="s">
        <v>284</v>
      </c>
      <c r="AL52" s="36" t="s">
        <v>287</v>
      </c>
    </row>
    <row r="53" spans="1:38" ht="35.1" customHeight="1">
      <c r="A53" s="18" t="s">
        <v>259</v>
      </c>
      <c r="B53" s="19" t="s">
        <v>68</v>
      </c>
      <c r="C53" s="19"/>
      <c r="D53" s="20" t="s">
        <v>260</v>
      </c>
      <c r="E53" s="21" t="s">
        <v>261</v>
      </c>
      <c r="F53" s="22" t="s">
        <v>71</v>
      </c>
      <c r="G53" s="23"/>
      <c r="H53" s="23">
        <v>1</v>
      </c>
      <c r="I53" s="24">
        <v>30000</v>
      </c>
      <c r="J53" s="25">
        <f t="shared" si="0"/>
        <v>30000</v>
      </c>
      <c r="K53" s="23" t="s">
        <v>152</v>
      </c>
      <c r="L53" s="26" t="s">
        <v>101</v>
      </c>
      <c r="M53" s="26"/>
      <c r="N53" s="22" t="s">
        <v>121</v>
      </c>
      <c r="O53" s="27" t="str">
        <f t="shared" ref="O53:O59" si="8">IF(N53="NI","AI",IF(N53="SC","PI",IF(N53="NG","CR","JC")))</f>
        <v>JC</v>
      </c>
      <c r="P53" s="27">
        <f t="shared" si="2"/>
        <v>3</v>
      </c>
      <c r="Q53" s="27" t="str">
        <f t="shared" si="3"/>
        <v>MT</v>
      </c>
      <c r="R53" s="27" t="s">
        <v>75</v>
      </c>
      <c r="S53" s="28" t="str">
        <f t="shared" si="4"/>
        <v>JC3MTa2NJ</v>
      </c>
      <c r="T53" s="29" t="str">
        <f t="shared" si="5"/>
        <v>JC3</v>
      </c>
      <c r="U53" s="30"/>
      <c r="V53" s="3"/>
      <c r="W53" s="4"/>
      <c r="X53" s="4"/>
      <c r="Y53" s="4"/>
      <c r="Z53" s="4"/>
      <c r="AA53" s="4"/>
      <c r="AB53" s="30"/>
      <c r="AC53" s="3" t="s">
        <v>262</v>
      </c>
      <c r="AD53" s="3"/>
      <c r="AE53" s="3"/>
      <c r="AF53" s="3"/>
      <c r="AG53" s="3"/>
      <c r="AH53" s="30"/>
      <c r="AI53" s="30"/>
      <c r="AJ53" s="30"/>
      <c r="AK53" s="36" t="s">
        <v>284</v>
      </c>
      <c r="AL53" s="36" t="s">
        <v>287</v>
      </c>
    </row>
    <row r="54" spans="1:38" ht="35.1" customHeight="1">
      <c r="A54" s="18" t="s">
        <v>263</v>
      </c>
      <c r="B54" s="19" t="s">
        <v>86</v>
      </c>
      <c r="C54" s="19"/>
      <c r="D54" s="20" t="s">
        <v>260</v>
      </c>
      <c r="E54" s="21" t="s">
        <v>264</v>
      </c>
      <c r="F54" s="22" t="s">
        <v>89</v>
      </c>
      <c r="G54" s="23"/>
      <c r="H54" s="23">
        <v>1</v>
      </c>
      <c r="I54" s="24">
        <v>30000</v>
      </c>
      <c r="J54" s="25">
        <f t="shared" si="0"/>
        <v>30000</v>
      </c>
      <c r="K54" s="23" t="s">
        <v>152</v>
      </c>
      <c r="L54" s="26" t="s">
        <v>101</v>
      </c>
      <c r="M54" s="26"/>
      <c r="N54" s="22" t="s">
        <v>121</v>
      </c>
      <c r="O54" s="27" t="str">
        <f t="shared" si="8"/>
        <v>JC</v>
      </c>
      <c r="P54" s="27">
        <f t="shared" si="2"/>
        <v>4</v>
      </c>
      <c r="Q54" s="27" t="str">
        <f t="shared" si="3"/>
        <v>EQ</v>
      </c>
      <c r="R54" s="27" t="s">
        <v>75</v>
      </c>
      <c r="S54" s="28" t="str">
        <f t="shared" si="4"/>
        <v>JC4EQa2NJ</v>
      </c>
      <c r="T54" s="29" t="str">
        <f t="shared" si="5"/>
        <v>JC4</v>
      </c>
      <c r="U54" s="30"/>
      <c r="V54" s="3"/>
      <c r="W54" s="4"/>
      <c r="X54" s="4"/>
      <c r="Y54" s="4"/>
      <c r="Z54" s="4"/>
      <c r="AA54" s="4"/>
      <c r="AB54" s="30"/>
      <c r="AC54" s="3" t="s">
        <v>108</v>
      </c>
      <c r="AD54" s="3"/>
      <c r="AE54" s="3"/>
      <c r="AF54" s="3"/>
      <c r="AG54" s="3"/>
      <c r="AH54" s="30"/>
      <c r="AI54" s="30"/>
      <c r="AJ54" s="30"/>
      <c r="AK54" s="36" t="s">
        <v>284</v>
      </c>
      <c r="AL54" s="36" t="s">
        <v>287</v>
      </c>
    </row>
    <row r="55" spans="1:38" ht="35.1" customHeight="1">
      <c r="A55" s="18" t="s">
        <v>265</v>
      </c>
      <c r="B55" s="19" t="s">
        <v>68</v>
      </c>
      <c r="C55" s="19"/>
      <c r="D55" s="20" t="s">
        <v>266</v>
      </c>
      <c r="E55" s="21" t="s">
        <v>267</v>
      </c>
      <c r="F55" s="22" t="s">
        <v>71</v>
      </c>
      <c r="G55" s="23"/>
      <c r="H55" s="23">
        <v>1</v>
      </c>
      <c r="I55" s="24">
        <v>80000</v>
      </c>
      <c r="J55" s="25">
        <f t="shared" si="0"/>
        <v>80000</v>
      </c>
      <c r="K55" s="23" t="s">
        <v>152</v>
      </c>
      <c r="L55" s="26">
        <v>45627</v>
      </c>
      <c r="M55" s="26"/>
      <c r="N55" s="22" t="s">
        <v>74</v>
      </c>
      <c r="O55" s="27" t="str">
        <f t="shared" si="8"/>
        <v>JC</v>
      </c>
      <c r="P55" s="27">
        <f t="shared" si="2"/>
        <v>3</v>
      </c>
      <c r="Q55" s="27" t="str">
        <f t="shared" si="3"/>
        <v>MT</v>
      </c>
      <c r="R55" s="27" t="s">
        <v>75</v>
      </c>
      <c r="S55" s="28" t="str">
        <f t="shared" si="4"/>
        <v>JC3MTa2NA</v>
      </c>
      <c r="T55" s="29" t="str">
        <f t="shared" si="5"/>
        <v>JC3</v>
      </c>
      <c r="U55" s="30"/>
      <c r="V55" s="3"/>
      <c r="W55" s="4"/>
      <c r="X55" s="4"/>
      <c r="Y55" s="4"/>
      <c r="Z55" s="4"/>
      <c r="AA55" s="4"/>
      <c r="AB55" s="30"/>
      <c r="AC55" s="3" t="s">
        <v>117</v>
      </c>
      <c r="AD55" s="3"/>
      <c r="AE55" s="3"/>
      <c r="AF55" s="3"/>
      <c r="AG55" s="3"/>
      <c r="AH55" s="30"/>
      <c r="AI55" s="30"/>
      <c r="AJ55" s="30"/>
      <c r="AK55" s="36" t="s">
        <v>284</v>
      </c>
      <c r="AL55" s="36" t="s">
        <v>289</v>
      </c>
    </row>
    <row r="56" spans="1:38" ht="35.1" customHeight="1">
      <c r="A56" s="18" t="s">
        <v>268</v>
      </c>
      <c r="B56" s="19" t="s">
        <v>93</v>
      </c>
      <c r="C56" s="19"/>
      <c r="D56" s="20" t="s">
        <v>269</v>
      </c>
      <c r="E56" s="21" t="s">
        <v>270</v>
      </c>
      <c r="F56" s="22" t="s">
        <v>71</v>
      </c>
      <c r="G56" s="23"/>
      <c r="H56" s="23">
        <v>1</v>
      </c>
      <c r="I56" s="24">
        <v>200000</v>
      </c>
      <c r="J56" s="25">
        <f t="shared" si="0"/>
        <v>200000</v>
      </c>
      <c r="K56" s="23" t="s">
        <v>152</v>
      </c>
      <c r="L56" s="26">
        <v>45627</v>
      </c>
      <c r="M56" s="26"/>
      <c r="N56" s="22" t="s">
        <v>74</v>
      </c>
      <c r="O56" s="27" t="str">
        <f t="shared" si="8"/>
        <v>JC</v>
      </c>
      <c r="P56" s="27">
        <f t="shared" si="2"/>
        <v>3</v>
      </c>
      <c r="Q56" s="27" t="str">
        <f t="shared" si="3"/>
        <v>SE</v>
      </c>
      <c r="R56" s="27" t="s">
        <v>75</v>
      </c>
      <c r="S56" s="28" t="str">
        <f t="shared" si="4"/>
        <v>JC3SEa2NA</v>
      </c>
      <c r="T56" s="29" t="str">
        <f t="shared" si="5"/>
        <v>JC3</v>
      </c>
      <c r="U56" s="30"/>
      <c r="V56" s="3"/>
      <c r="W56" s="4"/>
      <c r="X56" s="4"/>
      <c r="Y56" s="4"/>
      <c r="Z56" s="4"/>
      <c r="AA56" s="4"/>
      <c r="AB56" s="30"/>
      <c r="AC56" s="3" t="s">
        <v>271</v>
      </c>
      <c r="AD56" s="3"/>
      <c r="AE56" s="3"/>
      <c r="AF56" s="3"/>
      <c r="AG56" s="3"/>
      <c r="AH56" s="30"/>
      <c r="AI56" s="30"/>
      <c r="AJ56" s="30"/>
      <c r="AK56" s="36" t="s">
        <v>284</v>
      </c>
      <c r="AL56" s="36" t="s">
        <v>287</v>
      </c>
    </row>
    <row r="57" spans="1:38" ht="35.1" customHeight="1">
      <c r="A57" s="18" t="s">
        <v>272</v>
      </c>
      <c r="B57" s="19" t="s">
        <v>86</v>
      </c>
      <c r="C57" s="19"/>
      <c r="D57" s="20" t="s">
        <v>273</v>
      </c>
      <c r="E57" s="21" t="s">
        <v>274</v>
      </c>
      <c r="F57" s="22" t="s">
        <v>89</v>
      </c>
      <c r="G57" s="23"/>
      <c r="H57" s="23">
        <v>1</v>
      </c>
      <c r="I57" s="24">
        <v>100000</v>
      </c>
      <c r="J57" s="25">
        <f t="shared" si="0"/>
        <v>100000</v>
      </c>
      <c r="K57" s="23" t="s">
        <v>152</v>
      </c>
      <c r="L57" s="26">
        <v>45627</v>
      </c>
      <c r="M57" s="26"/>
      <c r="N57" s="22" t="s">
        <v>74</v>
      </c>
      <c r="O57" s="27" t="str">
        <f t="shared" si="8"/>
        <v>JC</v>
      </c>
      <c r="P57" s="27">
        <f t="shared" si="2"/>
        <v>4</v>
      </c>
      <c r="Q57" s="27" t="str">
        <f t="shared" si="3"/>
        <v>EQ</v>
      </c>
      <c r="R57" s="27" t="s">
        <v>75</v>
      </c>
      <c r="S57" s="28" t="str">
        <f t="shared" si="4"/>
        <v>JC4EQa2NA</v>
      </c>
      <c r="T57" s="29" t="str">
        <f t="shared" si="5"/>
        <v>JC4</v>
      </c>
      <c r="U57" s="30"/>
      <c r="V57" s="3"/>
      <c r="W57" s="4"/>
      <c r="X57" s="4"/>
      <c r="Y57" s="4"/>
      <c r="Z57" s="4"/>
      <c r="AA57" s="4"/>
      <c r="AB57" s="30"/>
      <c r="AC57" s="3" t="s">
        <v>126</v>
      </c>
      <c r="AD57" s="3"/>
      <c r="AE57" s="3"/>
      <c r="AF57" s="3"/>
      <c r="AG57" s="3"/>
      <c r="AH57" s="30"/>
      <c r="AI57" s="30"/>
      <c r="AJ57" s="30"/>
      <c r="AK57" s="36" t="s">
        <v>284</v>
      </c>
      <c r="AL57" s="36" t="s">
        <v>287</v>
      </c>
    </row>
    <row r="58" spans="1:38" ht="35.1" customHeight="1">
      <c r="A58" s="18" t="s">
        <v>275</v>
      </c>
      <c r="B58" s="19" t="s">
        <v>68</v>
      </c>
      <c r="C58" s="19"/>
      <c r="D58" s="20" t="s">
        <v>276</v>
      </c>
      <c r="E58" s="21" t="s">
        <v>277</v>
      </c>
      <c r="F58" s="22" t="s">
        <v>89</v>
      </c>
      <c r="G58" s="23"/>
      <c r="H58" s="23">
        <v>1</v>
      </c>
      <c r="I58" s="24">
        <v>15000</v>
      </c>
      <c r="J58" s="25">
        <f t="shared" si="0"/>
        <v>15000</v>
      </c>
      <c r="K58" s="23" t="s">
        <v>72</v>
      </c>
      <c r="L58" s="26">
        <v>45627</v>
      </c>
      <c r="M58" s="26"/>
      <c r="N58" s="22" t="s">
        <v>136</v>
      </c>
      <c r="O58" s="27" t="str">
        <f t="shared" si="8"/>
        <v>JC</v>
      </c>
      <c r="P58" s="27">
        <f t="shared" si="2"/>
        <v>4</v>
      </c>
      <c r="Q58" s="27" t="str">
        <f t="shared" si="3"/>
        <v>MT</v>
      </c>
      <c r="R58" s="27" t="s">
        <v>75</v>
      </c>
      <c r="S58" s="28" t="str">
        <f t="shared" si="4"/>
        <v>JC4MTa2BI</v>
      </c>
      <c r="T58" s="29" t="str">
        <f t="shared" si="5"/>
        <v>JC4</v>
      </c>
      <c r="U58" s="30"/>
      <c r="V58" s="3"/>
      <c r="W58" s="4"/>
      <c r="X58" s="4"/>
      <c r="Y58" s="4"/>
      <c r="Z58" s="4"/>
      <c r="AA58" s="4"/>
      <c r="AB58" s="30"/>
      <c r="AC58" s="3" t="s">
        <v>278</v>
      </c>
      <c r="AD58" s="3"/>
      <c r="AE58" s="3"/>
      <c r="AF58" s="3"/>
      <c r="AG58" s="3"/>
      <c r="AH58" s="30"/>
      <c r="AI58" s="30"/>
      <c r="AJ58" s="30"/>
      <c r="AK58" s="36" t="s">
        <v>284</v>
      </c>
      <c r="AL58" s="22" t="s">
        <v>286</v>
      </c>
    </row>
    <row r="59" spans="1:38" ht="35.1" customHeight="1">
      <c r="A59" s="18" t="s">
        <v>279</v>
      </c>
      <c r="B59" s="19" t="s">
        <v>93</v>
      </c>
      <c r="C59" s="19"/>
      <c r="D59" s="20" t="s">
        <v>280</v>
      </c>
      <c r="E59" s="21" t="s">
        <v>281</v>
      </c>
      <c r="F59" s="22" t="s">
        <v>71</v>
      </c>
      <c r="G59" s="23"/>
      <c r="H59" s="23">
        <v>1</v>
      </c>
      <c r="I59" s="24">
        <v>65000</v>
      </c>
      <c r="J59" s="25">
        <f t="shared" si="0"/>
        <v>65000</v>
      </c>
      <c r="K59" s="23" t="s">
        <v>72</v>
      </c>
      <c r="L59" s="26">
        <v>45627</v>
      </c>
      <c r="M59" s="26"/>
      <c r="N59" s="22" t="s">
        <v>113</v>
      </c>
      <c r="O59" s="27" t="str">
        <f t="shared" si="8"/>
        <v>PI</v>
      </c>
      <c r="P59" s="27">
        <f t="shared" si="2"/>
        <v>3</v>
      </c>
      <c r="Q59" s="27" t="str">
        <f t="shared" si="3"/>
        <v>SE</v>
      </c>
      <c r="R59" s="27" t="s">
        <v>75</v>
      </c>
      <c r="S59" s="28" t="str">
        <f t="shared" si="4"/>
        <v>PI3SEa2SC</v>
      </c>
      <c r="T59" s="29" t="str">
        <f t="shared" si="5"/>
        <v>PI3</v>
      </c>
      <c r="U59" s="30"/>
      <c r="V59" s="3"/>
      <c r="W59" s="4"/>
      <c r="X59" s="4"/>
      <c r="Y59" s="4"/>
      <c r="Z59" s="4"/>
      <c r="AA59" s="4"/>
      <c r="AB59" s="30"/>
      <c r="AC59" s="3" t="s">
        <v>133</v>
      </c>
      <c r="AD59" s="3"/>
      <c r="AE59" s="3"/>
      <c r="AF59" s="3"/>
      <c r="AG59" s="3"/>
      <c r="AH59" s="30"/>
      <c r="AI59" s="30"/>
      <c r="AJ59" s="30"/>
      <c r="AK59" s="36" t="s">
        <v>284</v>
      </c>
      <c r="AL59" s="36" t="s">
        <v>287</v>
      </c>
    </row>
    <row r="60" spans="1:38" ht="35.1" customHeight="1">
      <c r="A60" s="18" t="s">
        <v>293</v>
      </c>
      <c r="B60" s="19"/>
      <c r="C60" s="19"/>
      <c r="D60" s="20" t="s">
        <v>5</v>
      </c>
      <c r="E60" s="21"/>
      <c r="F60" s="22"/>
      <c r="G60" s="23"/>
      <c r="H60" s="23"/>
      <c r="I60" s="24"/>
      <c r="J60" s="25">
        <v>36000</v>
      </c>
      <c r="K60" s="23"/>
      <c r="L60" s="26"/>
      <c r="M60" s="26"/>
      <c r="N60" s="22" t="s">
        <v>329</v>
      </c>
      <c r="O60" s="27"/>
      <c r="P60" s="27"/>
      <c r="Q60" s="27"/>
      <c r="R60" s="27"/>
      <c r="S60" s="28"/>
      <c r="T60" s="29"/>
      <c r="U60" s="30"/>
      <c r="V60" s="3"/>
      <c r="W60" s="4"/>
      <c r="X60" s="4"/>
      <c r="Y60" s="4"/>
      <c r="Z60" s="4"/>
      <c r="AA60" s="4"/>
      <c r="AB60" s="30"/>
      <c r="AC60" s="3"/>
      <c r="AD60" s="3"/>
      <c r="AE60" s="3"/>
      <c r="AF60" s="3"/>
      <c r="AG60" s="3"/>
      <c r="AH60" s="30"/>
      <c r="AI60" s="30"/>
      <c r="AJ60" s="30"/>
      <c r="AK60" s="36" t="s">
        <v>284</v>
      </c>
      <c r="AL60" s="22" t="s">
        <v>292</v>
      </c>
    </row>
    <row r="61" spans="1:38" ht="35.1" customHeight="1">
      <c r="A61" s="18" t="s">
        <v>294</v>
      </c>
      <c r="B61" s="19"/>
      <c r="C61" s="19"/>
      <c r="D61" s="20" t="s">
        <v>7</v>
      </c>
      <c r="E61" s="21"/>
      <c r="F61" s="22"/>
      <c r="G61" s="23"/>
      <c r="H61" s="23"/>
      <c r="I61" s="24"/>
      <c r="J61" s="25">
        <v>200000</v>
      </c>
      <c r="K61" s="23"/>
      <c r="L61" s="26"/>
      <c r="M61" s="26"/>
      <c r="N61" s="22" t="s">
        <v>74</v>
      </c>
      <c r="O61" s="27"/>
      <c r="P61" s="27"/>
      <c r="Q61" s="27"/>
      <c r="R61" s="27"/>
      <c r="S61" s="28"/>
      <c r="T61" s="29"/>
      <c r="U61" s="30"/>
      <c r="V61" s="3"/>
      <c r="W61" s="4"/>
      <c r="X61" s="4"/>
      <c r="Y61" s="4"/>
      <c r="Z61" s="4"/>
      <c r="AA61" s="4"/>
      <c r="AB61" s="30"/>
      <c r="AC61" s="3"/>
      <c r="AD61" s="3"/>
      <c r="AE61" s="3"/>
      <c r="AF61" s="3"/>
      <c r="AG61" s="3"/>
      <c r="AH61" s="30"/>
      <c r="AI61" s="30"/>
      <c r="AJ61" s="30"/>
      <c r="AK61" s="36" t="s">
        <v>284</v>
      </c>
      <c r="AL61" s="22" t="s">
        <v>292</v>
      </c>
    </row>
    <row r="62" spans="1:38" ht="35.1" customHeight="1">
      <c r="A62" s="18" t="s">
        <v>295</v>
      </c>
      <c r="B62" s="19"/>
      <c r="C62" s="19"/>
      <c r="D62" s="20" t="s">
        <v>8</v>
      </c>
      <c r="E62" s="21"/>
      <c r="F62" s="22"/>
      <c r="G62" s="23"/>
      <c r="H62" s="23"/>
      <c r="I62" s="24"/>
      <c r="J62" s="25">
        <v>72000</v>
      </c>
      <c r="K62" s="23"/>
      <c r="L62" s="26"/>
      <c r="M62" s="26"/>
      <c r="N62" s="22" t="s">
        <v>74</v>
      </c>
      <c r="O62" s="27"/>
      <c r="P62" s="27"/>
      <c r="Q62" s="27"/>
      <c r="R62" s="27"/>
      <c r="S62" s="28"/>
      <c r="T62" s="29"/>
      <c r="U62" s="30"/>
      <c r="V62" s="3"/>
      <c r="W62" s="4"/>
      <c r="X62" s="4"/>
      <c r="Y62" s="4"/>
      <c r="Z62" s="4"/>
      <c r="AA62" s="4"/>
      <c r="AB62" s="30"/>
      <c r="AC62" s="3"/>
      <c r="AD62" s="3"/>
      <c r="AE62" s="3"/>
      <c r="AF62" s="3"/>
      <c r="AG62" s="3"/>
      <c r="AH62" s="30"/>
      <c r="AI62" s="30"/>
      <c r="AJ62" s="30"/>
      <c r="AK62" s="36" t="s">
        <v>284</v>
      </c>
      <c r="AL62" s="22" t="s">
        <v>292</v>
      </c>
    </row>
    <row r="63" spans="1:38" ht="35.1" customHeight="1">
      <c r="A63" s="18" t="s">
        <v>296</v>
      </c>
      <c r="B63" s="19"/>
      <c r="C63" s="19"/>
      <c r="D63" s="20" t="s">
        <v>9</v>
      </c>
      <c r="E63" s="21"/>
      <c r="F63" s="22"/>
      <c r="G63" s="23"/>
      <c r="H63" s="23"/>
      <c r="I63" s="24"/>
      <c r="J63" s="25">
        <v>241400</v>
      </c>
      <c r="K63" s="23"/>
      <c r="L63" s="26"/>
      <c r="M63" s="26"/>
      <c r="N63" s="22" t="s">
        <v>224</v>
      </c>
      <c r="O63" s="27"/>
      <c r="P63" s="27"/>
      <c r="Q63" s="27"/>
      <c r="R63" s="27"/>
      <c r="S63" s="28"/>
      <c r="T63" s="29"/>
      <c r="U63" s="30"/>
      <c r="V63" s="3"/>
      <c r="W63" s="4"/>
      <c r="X63" s="4"/>
      <c r="Y63" s="4"/>
      <c r="Z63" s="4"/>
      <c r="AA63" s="4"/>
      <c r="AB63" s="30"/>
      <c r="AC63" s="3"/>
      <c r="AD63" s="3"/>
      <c r="AE63" s="3"/>
      <c r="AF63" s="3"/>
      <c r="AG63" s="3"/>
      <c r="AH63" s="30"/>
      <c r="AI63" s="30"/>
      <c r="AJ63" s="30"/>
      <c r="AK63" s="36" t="s">
        <v>284</v>
      </c>
      <c r="AL63" s="22" t="s">
        <v>292</v>
      </c>
    </row>
    <row r="64" spans="1:38" ht="35.1" customHeight="1">
      <c r="A64" s="18" t="s">
        <v>297</v>
      </c>
      <c r="B64" s="19"/>
      <c r="C64" s="19"/>
      <c r="D64" s="20" t="s">
        <v>11</v>
      </c>
      <c r="E64" s="21"/>
      <c r="F64" s="22"/>
      <c r="G64" s="23"/>
      <c r="H64" s="23"/>
      <c r="I64" s="24"/>
      <c r="J64" s="25">
        <v>80000</v>
      </c>
      <c r="K64" s="23"/>
      <c r="L64" s="26"/>
      <c r="M64" s="26"/>
      <c r="N64" s="22" t="s">
        <v>329</v>
      </c>
      <c r="O64" s="27"/>
      <c r="P64" s="27"/>
      <c r="Q64" s="27"/>
      <c r="R64" s="27"/>
      <c r="S64" s="28"/>
      <c r="T64" s="29"/>
      <c r="U64" s="30"/>
      <c r="V64" s="3"/>
      <c r="W64" s="4"/>
      <c r="X64" s="4"/>
      <c r="Y64" s="4"/>
      <c r="Z64" s="4"/>
      <c r="AA64" s="4"/>
      <c r="AB64" s="30"/>
      <c r="AC64" s="3"/>
      <c r="AD64" s="3"/>
      <c r="AE64" s="3"/>
      <c r="AF64" s="3"/>
      <c r="AG64" s="3"/>
      <c r="AH64" s="30"/>
      <c r="AI64" s="30"/>
      <c r="AJ64" s="30"/>
      <c r="AK64" s="36" t="s">
        <v>284</v>
      </c>
      <c r="AL64" s="22" t="s">
        <v>292</v>
      </c>
    </row>
    <row r="65" spans="1:38" ht="35.1" customHeight="1">
      <c r="A65" s="18" t="s">
        <v>298</v>
      </c>
      <c r="B65" s="19"/>
      <c r="C65" s="19"/>
      <c r="D65" s="20" t="s">
        <v>12</v>
      </c>
      <c r="E65" s="21"/>
      <c r="F65" s="22"/>
      <c r="G65" s="23"/>
      <c r="H65" s="23"/>
      <c r="I65" s="24"/>
      <c r="J65" s="25">
        <f>1970000-J66</f>
        <v>1358000</v>
      </c>
      <c r="K65" s="23"/>
      <c r="L65" s="26"/>
      <c r="M65" s="26"/>
      <c r="N65" s="22" t="s">
        <v>74</v>
      </c>
      <c r="O65" s="27"/>
      <c r="P65" s="27"/>
      <c r="Q65" s="27"/>
      <c r="R65" s="27"/>
      <c r="S65" s="28"/>
      <c r="T65" s="29"/>
      <c r="U65" s="30"/>
      <c r="V65" s="3"/>
      <c r="W65" s="4"/>
      <c r="X65" s="4"/>
      <c r="Y65" s="4"/>
      <c r="Z65" s="4"/>
      <c r="AA65" s="4"/>
      <c r="AB65" s="30"/>
      <c r="AC65" s="3"/>
      <c r="AD65" s="3"/>
      <c r="AE65" s="3"/>
      <c r="AF65" s="3"/>
      <c r="AG65" s="3"/>
      <c r="AH65" s="30"/>
      <c r="AI65" s="30"/>
      <c r="AJ65" s="30"/>
      <c r="AK65" s="36" t="s">
        <v>284</v>
      </c>
      <c r="AL65" s="22" t="s">
        <v>292</v>
      </c>
    </row>
    <row r="66" spans="1:38" ht="35.1" customHeight="1">
      <c r="A66" s="18" t="s">
        <v>299</v>
      </c>
      <c r="B66" s="19"/>
      <c r="C66" s="19"/>
      <c r="D66" s="20" t="s">
        <v>12</v>
      </c>
      <c r="E66" s="21"/>
      <c r="F66" s="22"/>
      <c r="G66" s="23"/>
      <c r="H66" s="23"/>
      <c r="I66" s="24"/>
      <c r="J66" s="25">
        <v>612000</v>
      </c>
      <c r="K66" s="23"/>
      <c r="L66" s="26"/>
      <c r="M66" s="26"/>
      <c r="N66" s="22" t="s">
        <v>74</v>
      </c>
      <c r="O66" s="27"/>
      <c r="P66" s="27"/>
      <c r="Q66" s="27"/>
      <c r="R66" s="27"/>
      <c r="S66" s="28"/>
      <c r="T66" s="29"/>
      <c r="U66" s="30"/>
      <c r="V66" s="3"/>
      <c r="W66" s="4"/>
      <c r="X66" s="4"/>
      <c r="Y66" s="4"/>
      <c r="Z66" s="4"/>
      <c r="AA66" s="4"/>
      <c r="AB66" s="30"/>
      <c r="AC66" s="3"/>
      <c r="AD66" s="3"/>
      <c r="AE66" s="3"/>
      <c r="AF66" s="3"/>
      <c r="AG66" s="3"/>
      <c r="AH66" s="30"/>
      <c r="AI66" s="30"/>
      <c r="AJ66" s="30"/>
      <c r="AK66" s="36" t="s">
        <v>284</v>
      </c>
      <c r="AL66" s="22" t="s">
        <v>292</v>
      </c>
    </row>
    <row r="67" spans="1:38" ht="35.1" customHeight="1">
      <c r="A67" s="18" t="s">
        <v>300</v>
      </c>
      <c r="B67" s="19"/>
      <c r="C67" s="19"/>
      <c r="D67" s="20" t="s">
        <v>13</v>
      </c>
      <c r="E67" s="21"/>
      <c r="F67" s="22"/>
      <c r="G67" s="23"/>
      <c r="H67" s="23"/>
      <c r="I67" s="24"/>
      <c r="J67" s="25">
        <v>60000</v>
      </c>
      <c r="K67" s="23"/>
      <c r="L67" s="26"/>
      <c r="M67" s="26"/>
      <c r="N67" s="22" t="s">
        <v>74</v>
      </c>
      <c r="O67" s="27"/>
      <c r="P67" s="27"/>
      <c r="Q67" s="27"/>
      <c r="R67" s="27"/>
      <c r="S67" s="28"/>
      <c r="T67" s="29"/>
      <c r="U67" s="30"/>
      <c r="V67" s="3"/>
      <c r="W67" s="4"/>
      <c r="X67" s="4"/>
      <c r="Y67" s="4"/>
      <c r="Z67" s="4"/>
      <c r="AA67" s="4"/>
      <c r="AB67" s="30"/>
      <c r="AC67" s="3"/>
      <c r="AD67" s="3"/>
      <c r="AE67" s="3"/>
      <c r="AF67" s="3"/>
      <c r="AG67" s="3"/>
      <c r="AH67" s="30"/>
      <c r="AI67" s="30"/>
      <c r="AJ67" s="30"/>
      <c r="AK67" s="36" t="s">
        <v>284</v>
      </c>
      <c r="AL67" s="22" t="s">
        <v>292</v>
      </c>
    </row>
    <row r="68" spans="1:38" ht="35.1" customHeight="1">
      <c r="A68" s="18" t="s">
        <v>301</v>
      </c>
      <c r="B68" s="19"/>
      <c r="C68" s="19"/>
      <c r="D68" s="20" t="s">
        <v>14</v>
      </c>
      <c r="E68" s="21"/>
      <c r="F68" s="22"/>
      <c r="G68" s="23"/>
      <c r="H68" s="23"/>
      <c r="I68" s="24"/>
      <c r="J68" s="25">
        <v>120000</v>
      </c>
      <c r="K68" s="23"/>
      <c r="L68" s="26"/>
      <c r="M68" s="26"/>
      <c r="N68" s="22" t="s">
        <v>224</v>
      </c>
      <c r="O68" s="27"/>
      <c r="P68" s="27"/>
      <c r="Q68" s="27"/>
      <c r="R68" s="27"/>
      <c r="S68" s="28"/>
      <c r="T68" s="29"/>
      <c r="U68" s="30"/>
      <c r="V68" s="3"/>
      <c r="W68" s="4"/>
      <c r="X68" s="4"/>
      <c r="Y68" s="4"/>
      <c r="Z68" s="4"/>
      <c r="AA68" s="4"/>
      <c r="AB68" s="30"/>
      <c r="AC68" s="3"/>
      <c r="AD68" s="3"/>
      <c r="AE68" s="3"/>
      <c r="AF68" s="3"/>
      <c r="AG68" s="3"/>
      <c r="AH68" s="30"/>
      <c r="AI68" s="30"/>
      <c r="AJ68" s="30"/>
      <c r="AK68" s="36" t="s">
        <v>284</v>
      </c>
      <c r="AL68" s="22" t="s">
        <v>292</v>
      </c>
    </row>
    <row r="69" spans="1:38" ht="35.1" customHeight="1">
      <c r="A69" s="18" t="s">
        <v>302</v>
      </c>
      <c r="B69" s="19"/>
      <c r="C69" s="19"/>
      <c r="D69" s="20" t="s">
        <v>15</v>
      </c>
      <c r="E69" s="21"/>
      <c r="F69" s="22"/>
      <c r="G69" s="23"/>
      <c r="H69" s="23"/>
      <c r="I69" s="24"/>
      <c r="J69" s="25">
        <v>120000</v>
      </c>
      <c r="K69" s="23"/>
      <c r="L69" s="26"/>
      <c r="M69" s="26"/>
      <c r="N69" s="22" t="s">
        <v>74</v>
      </c>
      <c r="O69" s="27"/>
      <c r="P69" s="27"/>
      <c r="Q69" s="27"/>
      <c r="R69" s="27"/>
      <c r="S69" s="28"/>
      <c r="T69" s="29"/>
      <c r="U69" s="30"/>
      <c r="V69" s="3"/>
      <c r="W69" s="4"/>
      <c r="X69" s="4"/>
      <c r="Y69" s="4"/>
      <c r="Z69" s="4"/>
      <c r="AA69" s="4"/>
      <c r="AB69" s="30"/>
      <c r="AC69" s="3"/>
      <c r="AD69" s="3"/>
      <c r="AE69" s="3"/>
      <c r="AF69" s="3"/>
      <c r="AG69" s="3"/>
      <c r="AH69" s="30"/>
      <c r="AI69" s="30"/>
      <c r="AJ69" s="30"/>
      <c r="AK69" s="36" t="s">
        <v>284</v>
      </c>
      <c r="AL69" s="22" t="s">
        <v>292</v>
      </c>
    </row>
    <row r="70" spans="1:38" ht="35.1" customHeight="1">
      <c r="A70" s="18" t="s">
        <v>303</v>
      </c>
      <c r="B70" s="19"/>
      <c r="C70" s="19"/>
      <c r="D70" s="20" t="s">
        <v>16</v>
      </c>
      <c r="E70" s="21"/>
      <c r="F70" s="22"/>
      <c r="G70" s="23"/>
      <c r="H70" s="23"/>
      <c r="I70" s="24"/>
      <c r="J70" s="25">
        <v>994000</v>
      </c>
      <c r="K70" s="23"/>
      <c r="L70" s="26"/>
      <c r="M70" s="26"/>
      <c r="N70" s="22" t="s">
        <v>74</v>
      </c>
      <c r="O70" s="27"/>
      <c r="P70" s="27"/>
      <c r="Q70" s="27"/>
      <c r="R70" s="27"/>
      <c r="S70" s="28"/>
      <c r="T70" s="29"/>
      <c r="U70" s="30"/>
      <c r="V70" s="3"/>
      <c r="W70" s="4"/>
      <c r="X70" s="4"/>
      <c r="Y70" s="4"/>
      <c r="Z70" s="4"/>
      <c r="AA70" s="4"/>
      <c r="AB70" s="30"/>
      <c r="AC70" s="3"/>
      <c r="AD70" s="3"/>
      <c r="AE70" s="3"/>
      <c r="AF70" s="3"/>
      <c r="AG70" s="3"/>
      <c r="AH70" s="30"/>
      <c r="AI70" s="30"/>
      <c r="AJ70" s="30"/>
      <c r="AK70" s="36" t="s">
        <v>284</v>
      </c>
      <c r="AL70" s="22" t="s">
        <v>292</v>
      </c>
    </row>
    <row r="71" spans="1:38" ht="35.1" customHeight="1">
      <c r="A71" s="18" t="s">
        <v>304</v>
      </c>
      <c r="B71" s="19"/>
      <c r="C71" s="19"/>
      <c r="D71" s="20" t="s">
        <v>17</v>
      </c>
      <c r="E71" s="21"/>
      <c r="F71" s="22"/>
      <c r="G71" s="23"/>
      <c r="H71" s="23"/>
      <c r="I71" s="24"/>
      <c r="J71" s="25">
        <v>67000</v>
      </c>
      <c r="K71" s="23"/>
      <c r="L71" s="26"/>
      <c r="M71" s="26"/>
      <c r="N71" s="22" t="s">
        <v>74</v>
      </c>
      <c r="O71" s="27"/>
      <c r="P71" s="27"/>
      <c r="Q71" s="27"/>
      <c r="R71" s="27"/>
      <c r="S71" s="28"/>
      <c r="T71" s="29"/>
      <c r="U71" s="30"/>
      <c r="V71" s="3"/>
      <c r="W71" s="4"/>
      <c r="X71" s="4"/>
      <c r="Y71" s="4"/>
      <c r="Z71" s="4"/>
      <c r="AA71" s="4"/>
      <c r="AB71" s="30"/>
      <c r="AC71" s="3"/>
      <c r="AD71" s="3"/>
      <c r="AE71" s="3"/>
      <c r="AF71" s="3"/>
      <c r="AG71" s="3"/>
      <c r="AH71" s="30"/>
      <c r="AI71" s="30"/>
      <c r="AJ71" s="30"/>
      <c r="AK71" s="36" t="s">
        <v>284</v>
      </c>
      <c r="AL71" s="22" t="s">
        <v>292</v>
      </c>
    </row>
    <row r="72" spans="1:38" ht="35.1" customHeight="1">
      <c r="A72" s="18" t="s">
        <v>305</v>
      </c>
      <c r="B72" s="19"/>
      <c r="C72" s="19"/>
      <c r="D72" s="20" t="s">
        <v>18</v>
      </c>
      <c r="E72" s="21"/>
      <c r="F72" s="22"/>
      <c r="G72" s="23"/>
      <c r="H72" s="23"/>
      <c r="I72" s="24"/>
      <c r="J72" s="25">
        <v>19050</v>
      </c>
      <c r="K72" s="23"/>
      <c r="L72" s="26"/>
      <c r="M72" s="26"/>
      <c r="N72" s="22" t="s">
        <v>103</v>
      </c>
      <c r="O72" s="27"/>
      <c r="P72" s="27"/>
      <c r="Q72" s="27"/>
      <c r="R72" s="27"/>
      <c r="S72" s="28"/>
      <c r="T72" s="29"/>
      <c r="U72" s="30"/>
      <c r="V72" s="3"/>
      <c r="W72" s="4"/>
      <c r="X72" s="4"/>
      <c r="Y72" s="4"/>
      <c r="Z72" s="4"/>
      <c r="AA72" s="4"/>
      <c r="AB72" s="30"/>
      <c r="AC72" s="3"/>
      <c r="AD72" s="3"/>
      <c r="AE72" s="3"/>
      <c r="AF72" s="3"/>
      <c r="AG72" s="3"/>
      <c r="AH72" s="30"/>
      <c r="AI72" s="30"/>
      <c r="AJ72" s="30"/>
      <c r="AK72" s="36" t="s">
        <v>284</v>
      </c>
      <c r="AL72" s="22" t="s">
        <v>292</v>
      </c>
    </row>
    <row r="73" spans="1:38" ht="35.1" customHeight="1">
      <c r="A73" s="18" t="s">
        <v>306</v>
      </c>
      <c r="B73" s="19"/>
      <c r="C73" s="19"/>
      <c r="D73" s="20" t="s">
        <v>19</v>
      </c>
      <c r="E73" s="21"/>
      <c r="F73" s="22"/>
      <c r="G73" s="23"/>
      <c r="H73" s="23"/>
      <c r="I73" s="24"/>
      <c r="J73" s="25">
        <v>6000</v>
      </c>
      <c r="K73" s="23"/>
      <c r="L73" s="26"/>
      <c r="M73" s="26"/>
      <c r="N73" s="22" t="s">
        <v>224</v>
      </c>
      <c r="O73" s="27"/>
      <c r="P73" s="27"/>
      <c r="Q73" s="27"/>
      <c r="R73" s="27"/>
      <c r="S73" s="28"/>
      <c r="T73" s="29"/>
      <c r="U73" s="30"/>
      <c r="V73" s="3"/>
      <c r="W73" s="4"/>
      <c r="X73" s="4"/>
      <c r="Y73" s="4"/>
      <c r="Z73" s="4"/>
      <c r="AA73" s="4"/>
      <c r="AB73" s="30"/>
      <c r="AC73" s="3"/>
      <c r="AD73" s="3"/>
      <c r="AE73" s="3"/>
      <c r="AF73" s="3"/>
      <c r="AG73" s="3"/>
      <c r="AH73" s="30"/>
      <c r="AI73" s="30"/>
      <c r="AJ73" s="30"/>
      <c r="AK73" s="36" t="s">
        <v>284</v>
      </c>
      <c r="AL73" s="22" t="s">
        <v>292</v>
      </c>
    </row>
    <row r="74" spans="1:38" ht="35.1" customHeight="1">
      <c r="A74" s="18" t="s">
        <v>307</v>
      </c>
      <c r="B74" s="19"/>
      <c r="C74" s="19"/>
      <c r="D74" s="20" t="s">
        <v>20</v>
      </c>
      <c r="E74" s="21"/>
      <c r="F74" s="22"/>
      <c r="G74" s="23"/>
      <c r="H74" s="23"/>
      <c r="I74" s="24"/>
      <c r="J74" s="25">
        <v>33600</v>
      </c>
      <c r="K74" s="23"/>
      <c r="L74" s="26"/>
      <c r="M74" s="26"/>
      <c r="N74" s="22" t="s">
        <v>224</v>
      </c>
      <c r="O74" s="27"/>
      <c r="P74" s="27"/>
      <c r="Q74" s="27"/>
      <c r="R74" s="27"/>
      <c r="S74" s="28"/>
      <c r="T74" s="29"/>
      <c r="U74" s="30"/>
      <c r="V74" s="3"/>
      <c r="W74" s="4"/>
      <c r="X74" s="4"/>
      <c r="Y74" s="4"/>
      <c r="Z74" s="4"/>
      <c r="AA74" s="4"/>
      <c r="AB74" s="30"/>
      <c r="AC74" s="3"/>
      <c r="AD74" s="3"/>
      <c r="AE74" s="3"/>
      <c r="AF74" s="3"/>
      <c r="AG74" s="3"/>
      <c r="AH74" s="30"/>
      <c r="AI74" s="30"/>
      <c r="AJ74" s="30"/>
      <c r="AK74" s="36" t="s">
        <v>284</v>
      </c>
      <c r="AL74" s="22" t="s">
        <v>292</v>
      </c>
    </row>
    <row r="75" spans="1:38" ht="35.1" customHeight="1">
      <c r="A75" s="18" t="s">
        <v>308</v>
      </c>
      <c r="B75" s="19"/>
      <c r="C75" s="19"/>
      <c r="D75" s="20" t="s">
        <v>21</v>
      </c>
      <c r="E75" s="21"/>
      <c r="F75" s="22"/>
      <c r="G75" s="23"/>
      <c r="H75" s="23"/>
      <c r="I75" s="24"/>
      <c r="J75" s="25">
        <v>113000</v>
      </c>
      <c r="K75" s="23"/>
      <c r="L75" s="26"/>
      <c r="M75" s="26"/>
      <c r="N75" s="22" t="s">
        <v>224</v>
      </c>
      <c r="O75" s="27"/>
      <c r="P75" s="27"/>
      <c r="Q75" s="27"/>
      <c r="R75" s="27"/>
      <c r="S75" s="28"/>
      <c r="T75" s="29"/>
      <c r="U75" s="30"/>
      <c r="V75" s="3"/>
      <c r="W75" s="4"/>
      <c r="X75" s="4"/>
      <c r="Y75" s="4"/>
      <c r="Z75" s="4"/>
      <c r="AA75" s="4"/>
      <c r="AB75" s="30"/>
      <c r="AC75" s="3"/>
      <c r="AD75" s="3"/>
      <c r="AE75" s="3"/>
      <c r="AF75" s="3"/>
      <c r="AG75" s="3"/>
      <c r="AH75" s="30"/>
      <c r="AI75" s="30"/>
      <c r="AJ75" s="30"/>
      <c r="AK75" s="36" t="s">
        <v>284</v>
      </c>
      <c r="AL75" s="22" t="s">
        <v>292</v>
      </c>
    </row>
    <row r="76" spans="1:38" ht="35.1" customHeight="1">
      <c r="A76" s="18" t="s">
        <v>309</v>
      </c>
      <c r="B76" s="19"/>
      <c r="C76" s="19"/>
      <c r="D76" s="20" t="s">
        <v>22</v>
      </c>
      <c r="E76" s="21"/>
      <c r="F76" s="22"/>
      <c r="G76" s="23"/>
      <c r="H76" s="23"/>
      <c r="I76" s="24"/>
      <c r="J76" s="25">
        <v>156000</v>
      </c>
      <c r="K76" s="23"/>
      <c r="L76" s="26"/>
      <c r="M76" s="26"/>
      <c r="N76" s="22" t="s">
        <v>224</v>
      </c>
      <c r="O76" s="27"/>
      <c r="P76" s="27"/>
      <c r="Q76" s="27"/>
      <c r="R76" s="27"/>
      <c r="S76" s="28"/>
      <c r="T76" s="29"/>
      <c r="U76" s="30"/>
      <c r="V76" s="3"/>
      <c r="W76" s="4"/>
      <c r="X76" s="4"/>
      <c r="Y76" s="4"/>
      <c r="Z76" s="4"/>
      <c r="AA76" s="4"/>
      <c r="AB76" s="30"/>
      <c r="AC76" s="3"/>
      <c r="AD76" s="3"/>
      <c r="AE76" s="3"/>
      <c r="AF76" s="3"/>
      <c r="AG76" s="3"/>
      <c r="AH76" s="30"/>
      <c r="AI76" s="30"/>
      <c r="AJ76" s="30"/>
      <c r="AK76" s="36" t="s">
        <v>284</v>
      </c>
      <c r="AL76" s="22" t="s">
        <v>292</v>
      </c>
    </row>
    <row r="77" spans="1:38" ht="35.1" customHeight="1">
      <c r="A77" s="18" t="s">
        <v>310</v>
      </c>
      <c r="B77" s="19"/>
      <c r="C77" s="19"/>
      <c r="D77" s="20" t="s">
        <v>23</v>
      </c>
      <c r="E77" s="21"/>
      <c r="F77" s="22"/>
      <c r="G77" s="23"/>
      <c r="H77" s="23"/>
      <c r="I77" s="24"/>
      <c r="J77" s="25">
        <v>115000</v>
      </c>
      <c r="K77" s="23"/>
      <c r="L77" s="26"/>
      <c r="M77" s="26"/>
      <c r="N77" s="22" t="s">
        <v>74</v>
      </c>
      <c r="O77" s="27"/>
      <c r="P77" s="27"/>
      <c r="Q77" s="27"/>
      <c r="R77" s="27"/>
      <c r="S77" s="28"/>
      <c r="T77" s="29"/>
      <c r="U77" s="30"/>
      <c r="V77" s="3"/>
      <c r="W77" s="4"/>
      <c r="X77" s="4"/>
      <c r="Y77" s="4"/>
      <c r="Z77" s="4"/>
      <c r="AA77" s="4"/>
      <c r="AB77" s="30"/>
      <c r="AC77" s="3"/>
      <c r="AD77" s="3"/>
      <c r="AE77" s="3"/>
      <c r="AF77" s="3"/>
      <c r="AG77" s="3"/>
      <c r="AH77" s="30"/>
      <c r="AI77" s="30"/>
      <c r="AJ77" s="30"/>
      <c r="AK77" s="36" t="s">
        <v>284</v>
      </c>
      <c r="AL77" s="22" t="s">
        <v>292</v>
      </c>
    </row>
    <row r="78" spans="1:38" ht="35.1" customHeight="1">
      <c r="A78" s="18" t="s">
        <v>311</v>
      </c>
      <c r="B78" s="19"/>
      <c r="C78" s="19"/>
      <c r="D78" s="20" t="s">
        <v>24</v>
      </c>
      <c r="E78" s="21"/>
      <c r="F78" s="22"/>
      <c r="G78" s="23"/>
      <c r="H78" s="23"/>
      <c r="I78" s="24"/>
      <c r="J78" s="25">
        <v>270000</v>
      </c>
      <c r="K78" s="23"/>
      <c r="L78" s="26"/>
      <c r="M78" s="26"/>
      <c r="N78" s="22" t="s">
        <v>74</v>
      </c>
      <c r="O78" s="27"/>
      <c r="P78" s="27"/>
      <c r="Q78" s="27"/>
      <c r="R78" s="27"/>
      <c r="S78" s="28"/>
      <c r="T78" s="29"/>
      <c r="U78" s="30"/>
      <c r="V78" s="3"/>
      <c r="W78" s="4"/>
      <c r="X78" s="4"/>
      <c r="Y78" s="4"/>
      <c r="Z78" s="4"/>
      <c r="AA78" s="4"/>
      <c r="AB78" s="30"/>
      <c r="AC78" s="3"/>
      <c r="AD78" s="3"/>
      <c r="AE78" s="3"/>
      <c r="AF78" s="3"/>
      <c r="AG78" s="3"/>
      <c r="AH78" s="30"/>
      <c r="AI78" s="30"/>
      <c r="AJ78" s="30"/>
      <c r="AK78" s="36" t="s">
        <v>284</v>
      </c>
      <c r="AL78" s="22" t="s">
        <v>292</v>
      </c>
    </row>
    <row r="79" spans="1:38" ht="35.1" customHeight="1">
      <c r="A79" s="18" t="s">
        <v>312</v>
      </c>
      <c r="B79" s="19"/>
      <c r="C79" s="19"/>
      <c r="D79" s="20" t="s">
        <v>25</v>
      </c>
      <c r="E79" s="21"/>
      <c r="F79" s="22"/>
      <c r="G79" s="23"/>
      <c r="H79" s="23"/>
      <c r="I79" s="24"/>
      <c r="J79" s="25">
        <v>80000</v>
      </c>
      <c r="K79" s="23"/>
      <c r="L79" s="26"/>
      <c r="M79" s="26"/>
      <c r="N79" s="22" t="s">
        <v>74</v>
      </c>
      <c r="O79" s="27"/>
      <c r="P79" s="27"/>
      <c r="Q79" s="27"/>
      <c r="R79" s="27"/>
      <c r="S79" s="28"/>
      <c r="T79" s="29"/>
      <c r="U79" s="30"/>
      <c r="V79" s="3"/>
      <c r="W79" s="4"/>
      <c r="X79" s="4"/>
      <c r="Y79" s="4"/>
      <c r="Z79" s="4"/>
      <c r="AA79" s="4"/>
      <c r="AB79" s="30"/>
      <c r="AC79" s="3"/>
      <c r="AD79" s="3"/>
      <c r="AE79" s="3"/>
      <c r="AF79" s="3"/>
      <c r="AG79" s="3"/>
      <c r="AH79" s="30"/>
      <c r="AI79" s="30"/>
      <c r="AJ79" s="30"/>
      <c r="AK79" s="36" t="s">
        <v>284</v>
      </c>
      <c r="AL79" s="22" t="s">
        <v>292</v>
      </c>
    </row>
    <row r="80" spans="1:38" ht="35.1" customHeight="1">
      <c r="A80" s="18" t="s">
        <v>313</v>
      </c>
      <c r="B80" s="19"/>
      <c r="C80" s="19"/>
      <c r="D80" s="20" t="s">
        <v>26</v>
      </c>
      <c r="E80" s="21"/>
      <c r="F80" s="22"/>
      <c r="G80" s="23"/>
      <c r="H80" s="23"/>
      <c r="I80" s="24"/>
      <c r="J80" s="25">
        <v>900000</v>
      </c>
      <c r="K80" s="23"/>
      <c r="L80" s="26"/>
      <c r="M80" s="26"/>
      <c r="N80" s="22" t="s">
        <v>74</v>
      </c>
      <c r="O80" s="27"/>
      <c r="P80" s="27"/>
      <c r="Q80" s="27"/>
      <c r="R80" s="27"/>
      <c r="S80" s="28"/>
      <c r="T80" s="29"/>
      <c r="U80" s="30"/>
      <c r="V80" s="3"/>
      <c r="W80" s="4"/>
      <c r="X80" s="4"/>
      <c r="Y80" s="4"/>
      <c r="Z80" s="4"/>
      <c r="AA80" s="4"/>
      <c r="AB80" s="30"/>
      <c r="AC80" s="3"/>
      <c r="AD80" s="3"/>
      <c r="AE80" s="3"/>
      <c r="AF80" s="3"/>
      <c r="AG80" s="3"/>
      <c r="AH80" s="30"/>
      <c r="AI80" s="30"/>
      <c r="AJ80" s="30"/>
      <c r="AK80" s="36" t="s">
        <v>284</v>
      </c>
      <c r="AL80" s="22" t="s">
        <v>292</v>
      </c>
    </row>
    <row r="81" spans="1:38" ht="35.1" customHeight="1">
      <c r="A81" s="18" t="s">
        <v>314</v>
      </c>
      <c r="B81" s="19"/>
      <c r="C81" s="19"/>
      <c r="D81" s="20" t="s">
        <v>27</v>
      </c>
      <c r="E81" s="21"/>
      <c r="F81" s="22"/>
      <c r="G81" s="23"/>
      <c r="H81" s="23"/>
      <c r="I81" s="24"/>
      <c r="J81" s="25">
        <v>70000</v>
      </c>
      <c r="K81" s="23"/>
      <c r="L81" s="26"/>
      <c r="M81" s="26"/>
      <c r="N81" s="22" t="s">
        <v>74</v>
      </c>
      <c r="O81" s="27"/>
      <c r="P81" s="27"/>
      <c r="Q81" s="27"/>
      <c r="R81" s="27"/>
      <c r="S81" s="28"/>
      <c r="T81" s="29"/>
      <c r="U81" s="30"/>
      <c r="V81" s="3"/>
      <c r="W81" s="4"/>
      <c r="X81" s="4"/>
      <c r="Y81" s="4"/>
      <c r="Z81" s="4"/>
      <c r="AA81" s="4"/>
      <c r="AB81" s="30"/>
      <c r="AC81" s="3"/>
      <c r="AD81" s="3"/>
      <c r="AE81" s="3"/>
      <c r="AF81" s="3"/>
      <c r="AG81" s="3"/>
      <c r="AH81" s="30"/>
      <c r="AI81" s="30"/>
      <c r="AJ81" s="30"/>
      <c r="AK81" s="36" t="s">
        <v>284</v>
      </c>
      <c r="AL81" s="22" t="s">
        <v>292</v>
      </c>
    </row>
    <row r="82" spans="1:38" ht="35.1" customHeight="1">
      <c r="A82" s="18" t="s">
        <v>315</v>
      </c>
      <c r="B82" s="19"/>
      <c r="C82" s="19"/>
      <c r="D82" s="20" t="s">
        <v>28</v>
      </c>
      <c r="E82" s="21"/>
      <c r="F82" s="22"/>
      <c r="G82" s="23"/>
      <c r="H82" s="23"/>
      <c r="I82" s="24"/>
      <c r="J82" s="25">
        <v>120000</v>
      </c>
      <c r="K82" s="23"/>
      <c r="L82" s="26"/>
      <c r="M82" s="26"/>
      <c r="N82" s="22" t="s">
        <v>74</v>
      </c>
      <c r="O82" s="27"/>
      <c r="P82" s="27"/>
      <c r="Q82" s="27"/>
      <c r="R82" s="27"/>
      <c r="S82" s="28"/>
      <c r="T82" s="29"/>
      <c r="U82" s="30"/>
      <c r="V82" s="3"/>
      <c r="W82" s="4"/>
      <c r="X82" s="4"/>
      <c r="Y82" s="4"/>
      <c r="Z82" s="4"/>
      <c r="AA82" s="4"/>
      <c r="AB82" s="30"/>
      <c r="AC82" s="3"/>
      <c r="AD82" s="3"/>
      <c r="AE82" s="3"/>
      <c r="AF82" s="3"/>
      <c r="AG82" s="3"/>
      <c r="AH82" s="30"/>
      <c r="AI82" s="30"/>
      <c r="AJ82" s="30"/>
      <c r="AK82" s="36" t="s">
        <v>284</v>
      </c>
      <c r="AL82" s="22" t="s">
        <v>292</v>
      </c>
    </row>
    <row r="83" spans="1:38" ht="35.1" customHeight="1">
      <c r="A83" s="18" t="s">
        <v>316</v>
      </c>
      <c r="B83" s="19"/>
      <c r="C83" s="19"/>
      <c r="D83" s="20" t="s">
        <v>29</v>
      </c>
      <c r="E83" s="21"/>
      <c r="F83" s="22"/>
      <c r="G83" s="23"/>
      <c r="H83" s="23"/>
      <c r="I83" s="24"/>
      <c r="J83" s="25">
        <v>165000</v>
      </c>
      <c r="K83" s="23"/>
      <c r="L83" s="26"/>
      <c r="M83" s="26"/>
      <c r="N83" s="22" t="s">
        <v>74</v>
      </c>
      <c r="O83" s="27"/>
      <c r="P83" s="27"/>
      <c r="Q83" s="27"/>
      <c r="R83" s="27"/>
      <c r="S83" s="28"/>
      <c r="T83" s="29"/>
      <c r="U83" s="30"/>
      <c r="V83" s="3"/>
      <c r="W83" s="4"/>
      <c r="X83" s="4"/>
      <c r="Y83" s="4"/>
      <c r="Z83" s="4"/>
      <c r="AA83" s="4"/>
      <c r="AB83" s="30"/>
      <c r="AC83" s="3"/>
      <c r="AD83" s="3"/>
      <c r="AE83" s="3"/>
      <c r="AF83" s="3"/>
      <c r="AG83" s="3"/>
      <c r="AH83" s="30"/>
      <c r="AI83" s="30"/>
      <c r="AJ83" s="30"/>
      <c r="AK83" s="36" t="s">
        <v>284</v>
      </c>
      <c r="AL83" s="22" t="s">
        <v>292</v>
      </c>
    </row>
    <row r="84" spans="1:38" ht="35.1" customHeight="1">
      <c r="A84" s="18" t="s">
        <v>317</v>
      </c>
      <c r="B84" s="19"/>
      <c r="C84" s="19"/>
      <c r="D84" s="20" t="s">
        <v>30</v>
      </c>
      <c r="E84" s="21"/>
      <c r="F84" s="22"/>
      <c r="G84" s="23"/>
      <c r="H84" s="23"/>
      <c r="I84" s="24"/>
      <c r="J84" s="25">
        <v>63000</v>
      </c>
      <c r="K84" s="23"/>
      <c r="L84" s="26"/>
      <c r="M84" s="26"/>
      <c r="N84" s="22" t="s">
        <v>74</v>
      </c>
      <c r="O84" s="27"/>
      <c r="P84" s="27"/>
      <c r="Q84" s="27"/>
      <c r="R84" s="27"/>
      <c r="S84" s="28"/>
      <c r="T84" s="29"/>
      <c r="U84" s="30"/>
      <c r="V84" s="3"/>
      <c r="W84" s="4"/>
      <c r="X84" s="4"/>
      <c r="Y84" s="4"/>
      <c r="Z84" s="4"/>
      <c r="AA84" s="4"/>
      <c r="AB84" s="30"/>
      <c r="AC84" s="3"/>
      <c r="AD84" s="3"/>
      <c r="AE84" s="3"/>
      <c r="AF84" s="3"/>
      <c r="AG84" s="3"/>
      <c r="AH84" s="30"/>
      <c r="AI84" s="30"/>
      <c r="AJ84" s="30"/>
      <c r="AK84" s="36" t="s">
        <v>284</v>
      </c>
      <c r="AL84" s="22" t="s">
        <v>292</v>
      </c>
    </row>
    <row r="85" spans="1:38" ht="35.1" customHeight="1">
      <c r="A85" s="18" t="s">
        <v>318</v>
      </c>
      <c r="B85" s="19"/>
      <c r="C85" s="19"/>
      <c r="D85" s="20" t="s">
        <v>31</v>
      </c>
      <c r="E85" s="21"/>
      <c r="F85" s="22"/>
      <c r="G85" s="23"/>
      <c r="H85" s="23"/>
      <c r="I85" s="24"/>
      <c r="J85" s="25">
        <v>80000</v>
      </c>
      <c r="K85" s="23"/>
      <c r="L85" s="26"/>
      <c r="M85" s="26"/>
      <c r="N85" s="22" t="s">
        <v>74</v>
      </c>
      <c r="O85" s="27"/>
      <c r="P85" s="27"/>
      <c r="Q85" s="27"/>
      <c r="R85" s="27"/>
      <c r="S85" s="28"/>
      <c r="T85" s="29"/>
      <c r="U85" s="30"/>
      <c r="V85" s="3"/>
      <c r="W85" s="4"/>
      <c r="X85" s="4"/>
      <c r="Y85" s="4"/>
      <c r="Z85" s="4"/>
      <c r="AA85" s="4"/>
      <c r="AB85" s="30"/>
      <c r="AC85" s="3"/>
      <c r="AD85" s="3"/>
      <c r="AE85" s="3"/>
      <c r="AF85" s="3"/>
      <c r="AG85" s="3"/>
      <c r="AH85" s="30"/>
      <c r="AI85" s="30"/>
      <c r="AJ85" s="30"/>
      <c r="AK85" s="36" t="s">
        <v>284</v>
      </c>
      <c r="AL85" s="22" t="s">
        <v>292</v>
      </c>
    </row>
    <row r="86" spans="1:38" ht="35.1" customHeight="1">
      <c r="A86" s="18" t="s">
        <v>319</v>
      </c>
      <c r="B86" s="19"/>
      <c r="C86" s="19"/>
      <c r="D86" s="20" t="s">
        <v>32</v>
      </c>
      <c r="E86" s="21"/>
      <c r="F86" s="22"/>
      <c r="G86" s="23"/>
      <c r="H86" s="23"/>
      <c r="I86" s="24"/>
      <c r="J86" s="25">
        <v>4000</v>
      </c>
      <c r="K86" s="23"/>
      <c r="L86" s="26"/>
      <c r="M86" s="26"/>
      <c r="N86" s="22" t="s">
        <v>74</v>
      </c>
      <c r="O86" s="27"/>
      <c r="P86" s="27"/>
      <c r="Q86" s="27"/>
      <c r="R86" s="27"/>
      <c r="S86" s="28"/>
      <c r="T86" s="29"/>
      <c r="U86" s="30"/>
      <c r="V86" s="3"/>
      <c r="W86" s="4"/>
      <c r="X86" s="4"/>
      <c r="Y86" s="4"/>
      <c r="Z86" s="4"/>
      <c r="AA86" s="4"/>
      <c r="AB86" s="30"/>
      <c r="AC86" s="3"/>
      <c r="AD86" s="3"/>
      <c r="AE86" s="3"/>
      <c r="AF86" s="3"/>
      <c r="AG86" s="3"/>
      <c r="AH86" s="30"/>
      <c r="AI86" s="30"/>
      <c r="AJ86" s="30"/>
      <c r="AK86" s="36" t="s">
        <v>284</v>
      </c>
      <c r="AL86" s="22" t="s">
        <v>292</v>
      </c>
    </row>
    <row r="87" spans="1:38" ht="35.1" customHeight="1">
      <c r="A87" s="18" t="s">
        <v>320</v>
      </c>
      <c r="B87" s="19"/>
      <c r="C87" s="19"/>
      <c r="D87" s="20" t="s">
        <v>33</v>
      </c>
      <c r="E87" s="21"/>
      <c r="F87" s="22"/>
      <c r="G87" s="23"/>
      <c r="H87" s="23"/>
      <c r="I87" s="24"/>
      <c r="J87" s="25">
        <v>2088000</v>
      </c>
      <c r="K87" s="23"/>
      <c r="L87" s="26"/>
      <c r="M87" s="26"/>
      <c r="N87" s="22" t="s">
        <v>74</v>
      </c>
      <c r="O87" s="27"/>
      <c r="P87" s="27"/>
      <c r="Q87" s="27"/>
      <c r="R87" s="27"/>
      <c r="S87" s="28"/>
      <c r="T87" s="29"/>
      <c r="U87" s="30"/>
      <c r="V87" s="3"/>
      <c r="W87" s="4"/>
      <c r="X87" s="4"/>
      <c r="Y87" s="4"/>
      <c r="Z87" s="4"/>
      <c r="AA87" s="4"/>
      <c r="AB87" s="30"/>
      <c r="AC87" s="3"/>
      <c r="AD87" s="3"/>
      <c r="AE87" s="3"/>
      <c r="AF87" s="3"/>
      <c r="AG87" s="3"/>
      <c r="AH87" s="30"/>
      <c r="AI87" s="30"/>
      <c r="AJ87" s="30"/>
      <c r="AK87" s="36" t="s">
        <v>284</v>
      </c>
      <c r="AL87" s="22" t="s">
        <v>292</v>
      </c>
    </row>
    <row r="88" spans="1:38" ht="35.1" customHeight="1">
      <c r="A88" s="18" t="s">
        <v>321</v>
      </c>
      <c r="B88" s="19"/>
      <c r="C88" s="19"/>
      <c r="D88" s="20" t="s">
        <v>34</v>
      </c>
      <c r="E88" s="21"/>
      <c r="F88" s="22"/>
      <c r="G88" s="23"/>
      <c r="H88" s="23"/>
      <c r="I88" s="24"/>
      <c r="J88" s="25">
        <v>300000</v>
      </c>
      <c r="K88" s="23"/>
      <c r="L88" s="26"/>
      <c r="M88" s="26"/>
      <c r="N88" s="22" t="s">
        <v>74</v>
      </c>
      <c r="O88" s="27"/>
      <c r="P88" s="27"/>
      <c r="Q88" s="27"/>
      <c r="R88" s="27"/>
      <c r="S88" s="28"/>
      <c r="T88" s="29"/>
      <c r="U88" s="30"/>
      <c r="V88" s="3"/>
      <c r="W88" s="4"/>
      <c r="X88" s="4"/>
      <c r="Y88" s="4"/>
      <c r="Z88" s="4"/>
      <c r="AA88" s="4"/>
      <c r="AB88" s="30"/>
      <c r="AC88" s="3"/>
      <c r="AD88" s="3"/>
      <c r="AE88" s="3"/>
      <c r="AF88" s="3"/>
      <c r="AG88" s="3"/>
      <c r="AH88" s="30"/>
      <c r="AI88" s="30"/>
      <c r="AJ88" s="30"/>
      <c r="AK88" s="36" t="s">
        <v>284</v>
      </c>
      <c r="AL88" s="22" t="s">
        <v>292</v>
      </c>
    </row>
    <row r="89" spans="1:38" ht="35.1" customHeight="1">
      <c r="A89" s="18" t="s">
        <v>322</v>
      </c>
      <c r="B89" s="19"/>
      <c r="C89" s="19"/>
      <c r="D89" s="20" t="s">
        <v>35</v>
      </c>
      <c r="E89" s="21"/>
      <c r="F89" s="22"/>
      <c r="G89" s="23"/>
      <c r="H89" s="23"/>
      <c r="I89" s="24"/>
      <c r="J89" s="25">
        <v>660000</v>
      </c>
      <c r="K89" s="23"/>
      <c r="L89" s="26"/>
      <c r="M89" s="26"/>
      <c r="N89" s="22" t="s">
        <v>330</v>
      </c>
      <c r="O89" s="27"/>
      <c r="P89" s="27"/>
      <c r="Q89" s="27"/>
      <c r="R89" s="27"/>
      <c r="S89" s="28"/>
      <c r="T89" s="29"/>
      <c r="U89" s="30"/>
      <c r="V89" s="3"/>
      <c r="W89" s="4"/>
      <c r="X89" s="4"/>
      <c r="Y89" s="4"/>
      <c r="Z89" s="4"/>
      <c r="AA89" s="4"/>
      <c r="AB89" s="30"/>
      <c r="AC89" s="3"/>
      <c r="AD89" s="3"/>
      <c r="AE89" s="3"/>
      <c r="AF89" s="3"/>
      <c r="AG89" s="3"/>
      <c r="AH89" s="30"/>
      <c r="AI89" s="30"/>
      <c r="AJ89" s="30"/>
      <c r="AK89" s="36" t="s">
        <v>284</v>
      </c>
      <c r="AL89" s="22" t="s">
        <v>292</v>
      </c>
    </row>
    <row r="90" spans="1:38" ht="35.1" customHeight="1">
      <c r="A90" s="18" t="s">
        <v>323</v>
      </c>
      <c r="B90" s="19"/>
      <c r="C90" s="19"/>
      <c r="D90" s="20" t="s">
        <v>36</v>
      </c>
      <c r="E90" s="21"/>
      <c r="F90" s="22"/>
      <c r="G90" s="23"/>
      <c r="H90" s="23"/>
      <c r="I90" s="24"/>
      <c r="J90" s="25">
        <v>1128000</v>
      </c>
      <c r="K90" s="23"/>
      <c r="L90" s="26"/>
      <c r="M90" s="26"/>
      <c r="N90" s="22" t="s">
        <v>103</v>
      </c>
      <c r="O90" s="27"/>
      <c r="P90" s="27"/>
      <c r="Q90" s="27"/>
      <c r="R90" s="27"/>
      <c r="S90" s="28"/>
      <c r="T90" s="29"/>
      <c r="U90" s="30"/>
      <c r="V90" s="3"/>
      <c r="W90" s="4"/>
      <c r="X90" s="4"/>
      <c r="Y90" s="4"/>
      <c r="Z90" s="4"/>
      <c r="AA90" s="4"/>
      <c r="AB90" s="30"/>
      <c r="AC90" s="3"/>
      <c r="AD90" s="3"/>
      <c r="AE90" s="3"/>
      <c r="AF90" s="3"/>
      <c r="AG90" s="3"/>
      <c r="AH90" s="30"/>
      <c r="AI90" s="30"/>
      <c r="AJ90" s="30"/>
      <c r="AK90" s="36" t="s">
        <v>284</v>
      </c>
      <c r="AL90" s="22" t="s">
        <v>292</v>
      </c>
    </row>
    <row r="91" spans="1:38" ht="35.1" customHeight="1">
      <c r="A91" s="18" t="s">
        <v>324</v>
      </c>
      <c r="B91" s="19"/>
      <c r="C91" s="19"/>
      <c r="D91" s="20" t="s">
        <v>37</v>
      </c>
      <c r="E91" s="21"/>
      <c r="F91" s="22"/>
      <c r="G91" s="23"/>
      <c r="H91" s="23"/>
      <c r="I91" s="24"/>
      <c r="J91" s="25">
        <v>85000</v>
      </c>
      <c r="K91" s="23"/>
      <c r="L91" s="26"/>
      <c r="M91" s="26"/>
      <c r="N91" s="22" t="s">
        <v>74</v>
      </c>
      <c r="O91" s="27"/>
      <c r="P91" s="27"/>
      <c r="Q91" s="27"/>
      <c r="R91" s="27"/>
      <c r="S91" s="28"/>
      <c r="T91" s="29"/>
      <c r="U91" s="30"/>
      <c r="V91" s="3"/>
      <c r="W91" s="4"/>
      <c r="X91" s="4"/>
      <c r="Y91" s="4"/>
      <c r="Z91" s="4"/>
      <c r="AA91" s="4"/>
      <c r="AB91" s="30"/>
      <c r="AC91" s="3"/>
      <c r="AD91" s="3"/>
      <c r="AE91" s="3"/>
      <c r="AF91" s="3"/>
      <c r="AG91" s="3"/>
      <c r="AH91" s="30"/>
      <c r="AI91" s="30"/>
      <c r="AJ91" s="30"/>
      <c r="AK91" s="36" t="s">
        <v>284</v>
      </c>
      <c r="AL91" s="22" t="s">
        <v>292</v>
      </c>
    </row>
    <row r="92" spans="1:38" ht="35.1" customHeight="1">
      <c r="A92" s="18" t="s">
        <v>325</v>
      </c>
      <c r="B92" s="19"/>
      <c r="C92" s="19"/>
      <c r="D92" s="20" t="s">
        <v>38</v>
      </c>
      <c r="E92" s="21"/>
      <c r="F92" s="22"/>
      <c r="G92" s="23"/>
      <c r="H92" s="23"/>
      <c r="I92" s="24"/>
      <c r="J92" s="25">
        <v>50000</v>
      </c>
      <c r="K92" s="23"/>
      <c r="L92" s="26"/>
      <c r="M92" s="26"/>
      <c r="N92" s="22" t="s">
        <v>74</v>
      </c>
      <c r="O92" s="27"/>
      <c r="P92" s="27"/>
      <c r="Q92" s="27"/>
      <c r="R92" s="27"/>
      <c r="S92" s="28"/>
      <c r="T92" s="29"/>
      <c r="U92" s="30"/>
      <c r="V92" s="3"/>
      <c r="W92" s="4"/>
      <c r="X92" s="4"/>
      <c r="Y92" s="4"/>
      <c r="Z92" s="4"/>
      <c r="AA92" s="4"/>
      <c r="AB92" s="30"/>
      <c r="AC92" s="3"/>
      <c r="AD92" s="3"/>
      <c r="AE92" s="3"/>
      <c r="AF92" s="3"/>
      <c r="AG92" s="3"/>
      <c r="AH92" s="30"/>
      <c r="AI92" s="30"/>
      <c r="AJ92" s="30"/>
      <c r="AK92" s="36" t="s">
        <v>284</v>
      </c>
      <c r="AL92" s="22" t="s">
        <v>292</v>
      </c>
    </row>
    <row r="93" spans="1:38" ht="35.1" customHeight="1">
      <c r="A93" s="18" t="s">
        <v>326</v>
      </c>
      <c r="B93" s="19"/>
      <c r="C93" s="19"/>
      <c r="D93" s="20" t="s">
        <v>39</v>
      </c>
      <c r="E93" s="21"/>
      <c r="F93" s="22"/>
      <c r="G93" s="23"/>
      <c r="H93" s="23"/>
      <c r="I93" s="24"/>
      <c r="J93" s="25">
        <v>50000</v>
      </c>
      <c r="K93" s="23"/>
      <c r="L93" s="26"/>
      <c r="M93" s="26"/>
      <c r="N93" s="22" t="s">
        <v>74</v>
      </c>
      <c r="O93" s="27"/>
      <c r="P93" s="27"/>
      <c r="Q93" s="27"/>
      <c r="R93" s="27"/>
      <c r="S93" s="28"/>
      <c r="T93" s="29"/>
      <c r="U93" s="30"/>
      <c r="V93" s="3"/>
      <c r="W93" s="4"/>
      <c r="X93" s="4"/>
      <c r="Y93" s="4"/>
      <c r="Z93" s="4"/>
      <c r="AA93" s="4"/>
      <c r="AB93" s="30"/>
      <c r="AC93" s="3"/>
      <c r="AD93" s="3"/>
      <c r="AE93" s="3"/>
      <c r="AF93" s="3"/>
      <c r="AG93" s="3"/>
      <c r="AH93" s="30"/>
      <c r="AI93" s="30"/>
      <c r="AJ93" s="30"/>
      <c r="AK93" s="36" t="s">
        <v>284</v>
      </c>
      <c r="AL93" s="22" t="s">
        <v>292</v>
      </c>
    </row>
    <row r="94" spans="1:38" ht="35.1" customHeight="1">
      <c r="A94" s="18" t="s">
        <v>327</v>
      </c>
      <c r="B94" s="19"/>
      <c r="C94" s="19"/>
      <c r="D94" s="20" t="s">
        <v>40</v>
      </c>
      <c r="E94" s="21"/>
      <c r="F94" s="22"/>
      <c r="G94" s="23"/>
      <c r="H94" s="23"/>
      <c r="I94" s="24"/>
      <c r="J94" s="25">
        <v>120000</v>
      </c>
      <c r="K94" s="23"/>
      <c r="L94" s="26"/>
      <c r="M94" s="26"/>
      <c r="N94" s="22" t="s">
        <v>74</v>
      </c>
      <c r="O94" s="27"/>
      <c r="P94" s="27"/>
      <c r="Q94" s="27"/>
      <c r="R94" s="27"/>
      <c r="S94" s="28"/>
      <c r="T94" s="29"/>
      <c r="U94" s="30"/>
      <c r="V94" s="3"/>
      <c r="W94" s="4"/>
      <c r="X94" s="4"/>
      <c r="Y94" s="4"/>
      <c r="Z94" s="4"/>
      <c r="AA94" s="4"/>
      <c r="AB94" s="30"/>
      <c r="AC94" s="3"/>
      <c r="AD94" s="3"/>
      <c r="AE94" s="3"/>
      <c r="AF94" s="3"/>
      <c r="AG94" s="3"/>
      <c r="AH94" s="30"/>
      <c r="AI94" s="30"/>
      <c r="AJ94" s="30"/>
      <c r="AK94" s="36" t="s">
        <v>284</v>
      </c>
      <c r="AL94" s="22" t="s">
        <v>292</v>
      </c>
    </row>
    <row r="95" spans="1:38" ht="35.1" customHeight="1">
      <c r="A95" s="18" t="s">
        <v>328</v>
      </c>
      <c r="B95" s="19"/>
      <c r="C95" s="19"/>
      <c r="D95" s="20" t="s">
        <v>41</v>
      </c>
      <c r="E95" s="21"/>
      <c r="F95" s="22"/>
      <c r="G95" s="23"/>
      <c r="H95" s="23"/>
      <c r="I95" s="24"/>
      <c r="J95" s="25">
        <v>50000</v>
      </c>
      <c r="K95" s="23"/>
      <c r="L95" s="26"/>
      <c r="M95" s="26"/>
      <c r="N95" s="22" t="s">
        <v>74</v>
      </c>
      <c r="O95" s="27"/>
      <c r="P95" s="27"/>
      <c r="Q95" s="27"/>
      <c r="R95" s="27"/>
      <c r="S95" s="28"/>
      <c r="T95" s="29"/>
      <c r="U95" s="30"/>
      <c r="V95" s="3"/>
      <c r="W95" s="4"/>
      <c r="X95" s="4"/>
      <c r="Y95" s="4"/>
      <c r="Z95" s="4"/>
      <c r="AA95" s="4"/>
      <c r="AB95" s="30"/>
      <c r="AC95" s="3"/>
      <c r="AD95" s="3"/>
      <c r="AE95" s="3"/>
      <c r="AF95" s="3"/>
      <c r="AG95" s="3"/>
      <c r="AH95" s="30"/>
      <c r="AI95" s="30"/>
      <c r="AJ95" s="30"/>
      <c r="AK95" s="36" t="s">
        <v>284</v>
      </c>
      <c r="AL95" s="22" t="s">
        <v>292</v>
      </c>
    </row>
    <row r="96" spans="1:38">
      <c r="A96" s="8"/>
      <c r="B96" s="8"/>
      <c r="C96" s="8"/>
      <c r="J96"/>
      <c r="V96" s="6"/>
      <c r="W96" s="7"/>
      <c r="X96" s="7"/>
      <c r="Y96" s="7"/>
      <c r="Z96" s="7"/>
      <c r="AA96" s="7"/>
    </row>
    <row r="97" spans="1:27">
      <c r="A97" s="8"/>
      <c r="B97" s="8"/>
      <c r="C97" s="8"/>
      <c r="J97"/>
      <c r="V97" s="6"/>
      <c r="W97" s="7"/>
      <c r="X97" s="7"/>
      <c r="Y97" s="7"/>
      <c r="Z97" s="7"/>
      <c r="AA97" s="7"/>
    </row>
    <row r="98" spans="1:27">
      <c r="A98" s="8"/>
      <c r="B98" s="8"/>
      <c r="C98" s="8"/>
      <c r="J98"/>
      <c r="V98" s="6"/>
      <c r="W98" s="7"/>
      <c r="X98" s="7"/>
      <c r="Y98" s="7"/>
      <c r="Z98" s="7"/>
      <c r="AA98" s="7"/>
    </row>
    <row r="99" spans="1:27">
      <c r="A99" s="8"/>
      <c r="B99" s="8"/>
      <c r="C99" s="8"/>
      <c r="J99"/>
      <c r="V99" s="6"/>
      <c r="W99" s="7"/>
      <c r="X99" s="7"/>
      <c r="Y99" s="7"/>
      <c r="Z99" s="7"/>
      <c r="AA99" s="7"/>
    </row>
    <row r="100" spans="1:27">
      <c r="A100" s="8"/>
      <c r="B100" s="8"/>
      <c r="C100" s="8"/>
      <c r="J100"/>
      <c r="V100" s="6"/>
      <c r="W100" s="7"/>
      <c r="X100" s="7"/>
      <c r="Y100" s="7"/>
      <c r="Z100" s="7"/>
      <c r="AA100" s="7"/>
    </row>
    <row r="101" spans="1:27">
      <c r="A101" s="8"/>
      <c r="B101" s="8"/>
      <c r="C101" s="8"/>
      <c r="J101"/>
      <c r="V101" s="6"/>
      <c r="W101" s="7"/>
      <c r="X101" s="7"/>
      <c r="Y101" s="7"/>
      <c r="Z101" s="7"/>
      <c r="AA101" s="7"/>
    </row>
    <row r="102" spans="1:27">
      <c r="A102" s="8"/>
      <c r="B102" s="8"/>
      <c r="C102" s="8"/>
      <c r="J102"/>
      <c r="V102" s="6"/>
      <c r="W102" s="7"/>
      <c r="X102" s="7"/>
      <c r="Y102" s="7"/>
      <c r="Z102" s="7"/>
      <c r="AA102" s="7"/>
    </row>
    <row r="103" spans="1:27">
      <c r="A103" s="8"/>
      <c r="B103" s="8"/>
      <c r="C103" s="8"/>
      <c r="J103"/>
      <c r="V103" s="6"/>
      <c r="W103" s="7"/>
      <c r="X103" s="7"/>
      <c r="Y103" s="7"/>
      <c r="Z103" s="7"/>
      <c r="AA103" s="7"/>
    </row>
    <row r="104" spans="1:27">
      <c r="A104" s="8"/>
      <c r="B104" s="8"/>
      <c r="C104" s="8"/>
      <c r="J104"/>
      <c r="V104" s="6"/>
      <c r="W104" s="7"/>
      <c r="X104" s="7"/>
      <c r="Y104" s="7"/>
      <c r="Z104" s="7"/>
      <c r="AA104" s="7"/>
    </row>
    <row r="105" spans="1:27">
      <c r="A105" s="8"/>
      <c r="B105" s="8"/>
      <c r="C105" s="8"/>
      <c r="J105"/>
      <c r="V105" s="6"/>
      <c r="W105" s="7"/>
      <c r="X105" s="7"/>
      <c r="Y105" s="7"/>
      <c r="Z105" s="7"/>
      <c r="AA105" s="7"/>
    </row>
    <row r="106" spans="1:27">
      <c r="A106" s="8"/>
      <c r="B106" s="8"/>
      <c r="C106" s="8"/>
      <c r="J106"/>
      <c r="V106" s="6"/>
      <c r="W106" s="7"/>
      <c r="X106" s="7"/>
      <c r="Y106" s="7"/>
      <c r="Z106" s="7"/>
      <c r="AA106" s="7"/>
    </row>
    <row r="107" spans="1:27">
      <c r="A107" s="8"/>
      <c r="B107" s="8"/>
      <c r="C107" s="8"/>
      <c r="J107"/>
      <c r="V107" s="6"/>
      <c r="W107" s="7"/>
      <c r="X107" s="7"/>
      <c r="Y107" s="7"/>
      <c r="Z107" s="7"/>
      <c r="AA107" s="7"/>
    </row>
    <row r="108" spans="1:27">
      <c r="A108" s="8"/>
      <c r="B108" s="8"/>
      <c r="C108" s="8"/>
      <c r="J108"/>
      <c r="V108" s="6"/>
      <c r="W108" s="7"/>
      <c r="X108" s="7"/>
      <c r="Y108" s="7"/>
      <c r="Z108" s="7"/>
      <c r="AA108" s="7"/>
    </row>
    <row r="109" spans="1:27">
      <c r="A109" s="8"/>
      <c r="B109" s="8"/>
      <c r="C109" s="8"/>
      <c r="J109"/>
      <c r="V109" s="6"/>
      <c r="W109" s="7"/>
      <c r="X109" s="7"/>
      <c r="Y109" s="7"/>
      <c r="Z109" s="7"/>
      <c r="AA109" s="7"/>
    </row>
    <row r="110" spans="1:27">
      <c r="A110" s="8"/>
      <c r="B110" s="8"/>
      <c r="C110" s="8"/>
      <c r="J110"/>
      <c r="V110" s="6"/>
      <c r="W110" s="7"/>
      <c r="X110" s="7"/>
      <c r="Y110" s="7"/>
      <c r="Z110" s="7"/>
      <c r="AA110" s="7"/>
    </row>
    <row r="111" spans="1:27">
      <c r="A111" s="8"/>
      <c r="B111" s="8"/>
      <c r="C111" s="8"/>
      <c r="J111"/>
      <c r="V111" s="6"/>
      <c r="W111" s="7"/>
      <c r="X111" s="7"/>
      <c r="Y111" s="7"/>
      <c r="Z111" s="7"/>
      <c r="AA111" s="7"/>
    </row>
    <row r="112" spans="1:27">
      <c r="A112" s="8"/>
      <c r="B112" s="8"/>
      <c r="C112" s="8"/>
      <c r="J112"/>
      <c r="V112" s="6"/>
      <c r="W112" s="7"/>
      <c r="X112" s="7"/>
      <c r="Y112" s="7"/>
      <c r="Z112" s="7"/>
      <c r="AA112" s="7"/>
    </row>
    <row r="113" spans="1:27">
      <c r="A113" s="8"/>
      <c r="B113" s="8"/>
      <c r="C113" s="8"/>
      <c r="J113"/>
      <c r="V113" s="6"/>
      <c r="W113" s="7"/>
      <c r="X113" s="7"/>
      <c r="Y113" s="7"/>
      <c r="Z113" s="7"/>
      <c r="AA113" s="7"/>
    </row>
    <row r="114" spans="1:27">
      <c r="A114" s="8"/>
      <c r="B114" s="8"/>
      <c r="C114" s="8"/>
      <c r="J114"/>
      <c r="V114" s="6"/>
      <c r="W114" s="7"/>
      <c r="X114" s="7"/>
      <c r="Y114" s="7"/>
      <c r="Z114" s="7"/>
      <c r="AA114" s="7"/>
    </row>
    <row r="115" spans="1:27">
      <c r="A115" s="8"/>
      <c r="B115" s="8"/>
      <c r="C115" s="8"/>
      <c r="J115"/>
      <c r="V115" s="6"/>
      <c r="W115" s="7"/>
      <c r="X115" s="7"/>
      <c r="Y115" s="7"/>
      <c r="Z115" s="7"/>
      <c r="AA115" s="7"/>
    </row>
    <row r="116" spans="1:27">
      <c r="A116" s="8"/>
      <c r="B116" s="8"/>
      <c r="C116" s="8"/>
      <c r="J116"/>
      <c r="V116" s="6"/>
      <c r="W116" s="7"/>
      <c r="X116" s="7"/>
      <c r="Y116" s="7"/>
      <c r="Z116" s="7"/>
      <c r="AA116" s="7"/>
    </row>
    <row r="117" spans="1:27">
      <c r="A117" s="8"/>
      <c r="B117" s="8"/>
      <c r="C117" s="8"/>
      <c r="J117"/>
      <c r="V117" s="6"/>
      <c r="W117" s="7"/>
      <c r="X117" s="7"/>
      <c r="Y117" s="7"/>
      <c r="Z117" s="7"/>
      <c r="AA117" s="7"/>
    </row>
    <row r="118" spans="1:27">
      <c r="A118" s="8"/>
      <c r="B118" s="8"/>
      <c r="C118" s="8"/>
      <c r="J118"/>
      <c r="V118" s="6"/>
      <c r="W118" s="7"/>
      <c r="X118" s="7"/>
      <c r="Y118" s="7"/>
      <c r="Z118" s="7"/>
      <c r="AA118" s="7"/>
    </row>
    <row r="119" spans="1:27">
      <c r="A119" s="8"/>
      <c r="B119" s="8"/>
      <c r="C119" s="8"/>
      <c r="J119"/>
      <c r="V119" s="6"/>
      <c r="W119" s="7"/>
      <c r="X119" s="7"/>
      <c r="Y119" s="7"/>
      <c r="Z119" s="7"/>
      <c r="AA119" s="7"/>
    </row>
    <row r="120" spans="1:27">
      <c r="A120" s="8"/>
      <c r="B120" s="8"/>
      <c r="C120" s="8"/>
      <c r="J120"/>
      <c r="V120" s="6"/>
      <c r="W120" s="7"/>
      <c r="X120" s="7"/>
      <c r="Y120" s="7"/>
      <c r="Z120" s="7"/>
      <c r="AA120" s="7"/>
    </row>
    <row r="121" spans="1:27">
      <c r="A121" s="8"/>
      <c r="B121" s="8"/>
      <c r="C121" s="8"/>
      <c r="J121"/>
      <c r="V121" s="6"/>
      <c r="W121" s="7"/>
      <c r="X121" s="7"/>
      <c r="Y121" s="7"/>
      <c r="Z121" s="7"/>
      <c r="AA121" s="7"/>
    </row>
    <row r="122" spans="1:27">
      <c r="A122" s="8"/>
      <c r="B122" s="8"/>
      <c r="C122" s="8"/>
      <c r="J122"/>
      <c r="V122" s="6"/>
      <c r="W122" s="7"/>
      <c r="X122" s="7"/>
      <c r="Y122" s="7"/>
      <c r="Z122" s="7"/>
      <c r="AA122" s="7"/>
    </row>
    <row r="123" spans="1:27">
      <c r="A123" s="8"/>
      <c r="B123" s="8"/>
      <c r="C123" s="8"/>
      <c r="J123"/>
      <c r="V123" s="6"/>
      <c r="W123" s="7"/>
      <c r="X123" s="7"/>
      <c r="Y123" s="7"/>
      <c r="Z123" s="7"/>
      <c r="AA123" s="7"/>
    </row>
    <row r="124" spans="1:27">
      <c r="A124" s="8"/>
      <c r="B124" s="8"/>
      <c r="C124" s="8"/>
      <c r="J124"/>
      <c r="V124" s="6"/>
      <c r="W124" s="7"/>
      <c r="X124" s="7"/>
      <c r="Y124" s="7"/>
      <c r="Z124" s="7"/>
      <c r="AA124" s="7"/>
    </row>
    <row r="125" spans="1:27">
      <c r="A125" s="8"/>
      <c r="B125" s="8"/>
      <c r="C125" s="8"/>
      <c r="J125"/>
      <c r="V125" s="6"/>
      <c r="W125" s="7"/>
      <c r="X125" s="7"/>
      <c r="Y125" s="7"/>
      <c r="Z125" s="7"/>
      <c r="AA125" s="7"/>
    </row>
    <row r="126" spans="1:27">
      <c r="A126" s="8"/>
      <c r="B126" s="8"/>
      <c r="C126" s="8"/>
      <c r="J126"/>
      <c r="V126" s="6"/>
      <c r="W126" s="7"/>
      <c r="X126" s="7"/>
      <c r="Y126" s="7"/>
      <c r="Z126" s="7"/>
      <c r="AA126" s="7"/>
    </row>
    <row r="127" spans="1:27">
      <c r="A127" s="8"/>
      <c r="B127" s="8"/>
      <c r="C127" s="8"/>
      <c r="J127"/>
      <c r="V127" s="6"/>
      <c r="W127" s="7"/>
      <c r="X127" s="7"/>
      <c r="Y127" s="7"/>
      <c r="Z127" s="7"/>
      <c r="AA127" s="7"/>
    </row>
    <row r="128" spans="1:27">
      <c r="A128" s="8"/>
      <c r="B128" s="8"/>
      <c r="C128" s="8"/>
      <c r="J128"/>
      <c r="V128" s="6"/>
      <c r="W128" s="7"/>
      <c r="X128" s="7"/>
      <c r="Y128" s="7"/>
      <c r="Z128" s="7"/>
      <c r="AA128" s="7"/>
    </row>
    <row r="129" spans="1:27">
      <c r="A129" s="8"/>
      <c r="B129" s="8"/>
      <c r="C129" s="8"/>
      <c r="J129"/>
      <c r="V129" s="6"/>
      <c r="W129" s="7"/>
      <c r="X129" s="7"/>
      <c r="Y129" s="7"/>
      <c r="Z129" s="7"/>
      <c r="AA129" s="7"/>
    </row>
    <row r="130" spans="1:27">
      <c r="A130" s="8"/>
      <c r="B130" s="8"/>
      <c r="C130" s="8"/>
      <c r="J130"/>
      <c r="V130" s="6"/>
      <c r="W130" s="7"/>
      <c r="X130" s="7"/>
      <c r="Y130" s="7"/>
      <c r="Z130" s="7"/>
      <c r="AA130" s="7"/>
    </row>
    <row r="131" spans="1:27">
      <c r="A131" s="8"/>
      <c r="B131" s="8"/>
      <c r="C131" s="8"/>
      <c r="J131"/>
      <c r="V131" s="6"/>
      <c r="W131" s="7"/>
      <c r="X131" s="7"/>
      <c r="Y131" s="7"/>
      <c r="Z131" s="7"/>
      <c r="AA131" s="7"/>
    </row>
    <row r="132" spans="1:27">
      <c r="A132" s="8"/>
      <c r="B132" s="8"/>
      <c r="C132" s="8"/>
      <c r="J132"/>
      <c r="V132" s="6"/>
      <c r="W132" s="7"/>
      <c r="X132" s="7"/>
      <c r="Y132" s="7"/>
      <c r="Z132" s="7"/>
      <c r="AA132" s="7"/>
    </row>
    <row r="133" spans="1:27">
      <c r="A133" s="8"/>
      <c r="B133" s="8"/>
      <c r="C133" s="8"/>
      <c r="J133"/>
      <c r="V133" s="6"/>
      <c r="W133" s="7"/>
      <c r="X133" s="7"/>
      <c r="Y133" s="7"/>
      <c r="Z133" s="7"/>
      <c r="AA133" s="7"/>
    </row>
    <row r="134" spans="1:27">
      <c r="A134" s="8"/>
      <c r="B134" s="8"/>
      <c r="C134" s="8"/>
      <c r="J134"/>
      <c r="V134" s="6"/>
      <c r="W134" s="7"/>
      <c r="X134" s="7"/>
      <c r="Y134" s="7"/>
      <c r="Z134" s="7"/>
      <c r="AA134" s="7"/>
    </row>
    <row r="135" spans="1:27">
      <c r="A135" s="8"/>
      <c r="B135" s="8"/>
      <c r="C135" s="8"/>
      <c r="J135"/>
      <c r="V135" s="6"/>
      <c r="W135" s="7"/>
      <c r="X135" s="7"/>
      <c r="Y135" s="7"/>
      <c r="Z135" s="7"/>
      <c r="AA135" s="7"/>
    </row>
    <row r="136" spans="1:27">
      <c r="A136" s="8"/>
      <c r="B136" s="8"/>
      <c r="C136" s="8"/>
      <c r="J136"/>
      <c r="V136" s="6"/>
      <c r="W136" s="7"/>
      <c r="X136" s="7"/>
      <c r="Y136" s="7"/>
      <c r="Z136" s="7"/>
      <c r="AA136" s="7"/>
    </row>
    <row r="137" spans="1:27">
      <c r="A137" s="8"/>
      <c r="B137" s="8"/>
      <c r="C137" s="8"/>
      <c r="J137"/>
      <c r="V137" s="6"/>
      <c r="W137" s="7"/>
      <c r="X137" s="7"/>
      <c r="Y137" s="7"/>
      <c r="Z137" s="7"/>
      <c r="AA137" s="7"/>
    </row>
    <row r="138" spans="1:27">
      <c r="A138" s="8"/>
      <c r="B138" s="8"/>
      <c r="C138" s="8"/>
      <c r="J138"/>
      <c r="V138" s="6"/>
      <c r="W138" s="7"/>
      <c r="X138" s="7"/>
      <c r="Y138" s="7"/>
      <c r="Z138" s="7"/>
      <c r="AA138" s="7"/>
    </row>
    <row r="139" spans="1:27">
      <c r="A139" s="8"/>
      <c r="B139" s="8"/>
      <c r="C139" s="8"/>
      <c r="J139"/>
      <c r="V139" s="6"/>
      <c r="W139" s="7"/>
      <c r="X139" s="7"/>
      <c r="Y139" s="7"/>
      <c r="Z139" s="7"/>
      <c r="AA139" s="7"/>
    </row>
    <row r="140" spans="1:27">
      <c r="A140" s="8"/>
      <c r="B140" s="8"/>
      <c r="C140" s="8"/>
      <c r="J140"/>
      <c r="V140" s="6"/>
      <c r="W140" s="7"/>
      <c r="X140" s="7"/>
      <c r="Y140" s="7"/>
      <c r="Z140" s="7"/>
      <c r="AA140" s="7"/>
    </row>
    <row r="141" spans="1:27">
      <c r="A141" s="8"/>
      <c r="B141" s="8"/>
      <c r="C141" s="8"/>
      <c r="J141"/>
      <c r="V141" s="6"/>
      <c r="W141" s="7"/>
      <c r="X141" s="7"/>
      <c r="Y141" s="7"/>
      <c r="Z141" s="7"/>
      <c r="AA141" s="7"/>
    </row>
    <row r="142" spans="1:27">
      <c r="A142" s="8"/>
      <c r="B142" s="8"/>
      <c r="C142" s="8"/>
      <c r="J142"/>
      <c r="V142" s="6"/>
      <c r="W142" s="7"/>
      <c r="X142" s="7"/>
      <c r="Y142" s="7"/>
      <c r="Z142" s="7"/>
      <c r="AA142" s="7"/>
    </row>
    <row r="143" spans="1:27">
      <c r="A143" s="8"/>
      <c r="B143" s="8"/>
      <c r="C143" s="8"/>
      <c r="J143"/>
      <c r="V143" s="6"/>
      <c r="W143" s="7"/>
      <c r="X143" s="7"/>
      <c r="Y143" s="7"/>
      <c r="Z143" s="7"/>
      <c r="AA143" s="7"/>
    </row>
    <row r="144" spans="1:27">
      <c r="A144" s="8"/>
      <c r="B144" s="8"/>
      <c r="C144" s="8"/>
      <c r="J144"/>
      <c r="V144" s="6"/>
      <c r="W144" s="7"/>
      <c r="X144" s="7"/>
      <c r="Y144" s="7"/>
      <c r="Z144" s="7"/>
      <c r="AA144" s="7"/>
    </row>
    <row r="145" spans="1:27">
      <c r="A145" s="8"/>
      <c r="B145" s="8"/>
      <c r="C145" s="8"/>
      <c r="J145"/>
      <c r="V145" s="6"/>
      <c r="W145" s="7"/>
      <c r="X145" s="7"/>
      <c r="Y145" s="7"/>
      <c r="Z145" s="7"/>
      <c r="AA145" s="7"/>
    </row>
    <row r="146" spans="1:27">
      <c r="A146" s="8"/>
      <c r="B146" s="8"/>
      <c r="C146" s="8"/>
      <c r="J146"/>
      <c r="V146" s="6"/>
      <c r="W146" s="7"/>
      <c r="X146" s="7"/>
      <c r="Y146" s="7"/>
      <c r="Z146" s="7"/>
      <c r="AA146" s="7"/>
    </row>
    <row r="147" spans="1:27">
      <c r="A147" s="8"/>
      <c r="B147" s="8"/>
      <c r="C147" s="8"/>
      <c r="J147"/>
      <c r="V147" s="6"/>
      <c r="W147" s="7"/>
      <c r="X147" s="7"/>
      <c r="Y147" s="7"/>
      <c r="Z147" s="7"/>
      <c r="AA147" s="7"/>
    </row>
    <row r="148" spans="1:27">
      <c r="A148" s="8"/>
      <c r="B148" s="8"/>
      <c r="C148" s="8"/>
      <c r="J148"/>
      <c r="V148" s="6"/>
      <c r="W148" s="7"/>
      <c r="X148" s="7"/>
      <c r="Y148" s="7"/>
      <c r="Z148" s="7"/>
      <c r="AA148" s="7"/>
    </row>
    <row r="149" spans="1:27">
      <c r="A149" s="8"/>
      <c r="B149" s="8"/>
      <c r="C149" s="8"/>
      <c r="J149"/>
      <c r="V149" s="6"/>
      <c r="W149" s="7"/>
      <c r="X149" s="7"/>
      <c r="Y149" s="7"/>
      <c r="Z149" s="7"/>
      <c r="AA149" s="7"/>
    </row>
    <row r="150" spans="1:27">
      <c r="A150" s="8"/>
      <c r="B150" s="8"/>
      <c r="C150" s="8"/>
      <c r="J150"/>
      <c r="V150" s="6"/>
      <c r="W150" s="7"/>
      <c r="X150" s="7"/>
      <c r="Y150" s="7"/>
      <c r="Z150" s="7"/>
      <c r="AA150" s="7"/>
    </row>
    <row r="151" spans="1:27">
      <c r="A151" s="8"/>
      <c r="B151" s="8"/>
      <c r="C151" s="8"/>
      <c r="J151"/>
      <c r="V151" s="6"/>
      <c r="W151" s="7"/>
      <c r="X151" s="7"/>
      <c r="Y151" s="7"/>
      <c r="Z151" s="7"/>
      <c r="AA151" s="7"/>
    </row>
    <row r="152" spans="1:27">
      <c r="A152" s="8"/>
      <c r="B152" s="8"/>
      <c r="C152" s="8"/>
      <c r="J152"/>
      <c r="V152" s="6"/>
      <c r="W152" s="7"/>
      <c r="X152" s="7"/>
      <c r="Y152" s="7"/>
      <c r="Z152" s="7"/>
      <c r="AA152" s="7"/>
    </row>
    <row r="153" spans="1:27">
      <c r="A153" s="8"/>
      <c r="B153" s="8"/>
      <c r="C153" s="8"/>
      <c r="J153"/>
      <c r="V153" s="6"/>
      <c r="W153" s="7"/>
      <c r="X153" s="7"/>
      <c r="Y153" s="7"/>
      <c r="Z153" s="7"/>
      <c r="AA153" s="7"/>
    </row>
    <row r="154" spans="1:27">
      <c r="A154" s="8"/>
      <c r="B154" s="8"/>
      <c r="C154" s="8"/>
      <c r="J154"/>
      <c r="V154" s="6"/>
      <c r="W154" s="7"/>
      <c r="X154" s="7"/>
      <c r="Y154" s="7"/>
      <c r="Z154" s="7"/>
      <c r="AA154" s="7"/>
    </row>
    <row r="155" spans="1:27">
      <c r="A155" s="8"/>
      <c r="B155" s="8"/>
      <c r="C155" s="8"/>
      <c r="J155"/>
      <c r="V155" s="6"/>
      <c r="W155" s="7"/>
      <c r="X155" s="7"/>
      <c r="Y155" s="7"/>
      <c r="Z155" s="7"/>
      <c r="AA155" s="7"/>
    </row>
    <row r="156" spans="1:27">
      <c r="A156" s="8"/>
      <c r="B156" s="8"/>
      <c r="C156" s="8"/>
      <c r="J156"/>
      <c r="V156" s="6"/>
      <c r="W156" s="7"/>
      <c r="X156" s="7"/>
      <c r="Y156" s="7"/>
      <c r="Z156" s="7"/>
      <c r="AA156" s="7"/>
    </row>
    <row r="157" spans="1:27">
      <c r="A157" s="8"/>
      <c r="B157" s="8"/>
      <c r="C157" s="8"/>
      <c r="J157"/>
      <c r="V157" s="6"/>
      <c r="W157" s="7"/>
      <c r="X157" s="7"/>
      <c r="Y157" s="7"/>
      <c r="Z157" s="7"/>
      <c r="AA157" s="7"/>
    </row>
    <row r="158" spans="1:27">
      <c r="A158" s="8"/>
      <c r="B158" s="8"/>
      <c r="C158" s="8"/>
      <c r="J158"/>
      <c r="V158" s="6"/>
      <c r="W158" s="7"/>
      <c r="X158" s="7"/>
      <c r="Y158" s="7"/>
      <c r="Z158" s="7"/>
      <c r="AA158" s="7"/>
    </row>
    <row r="159" spans="1:27">
      <c r="A159" s="8"/>
      <c r="B159" s="8"/>
      <c r="C159" s="8"/>
      <c r="J159"/>
      <c r="V159" s="6"/>
      <c r="W159" s="7"/>
      <c r="X159" s="7"/>
      <c r="Y159" s="7"/>
      <c r="Z159" s="7"/>
      <c r="AA159" s="7"/>
    </row>
    <row r="160" spans="1:27">
      <c r="A160" s="8"/>
      <c r="B160" s="8"/>
      <c r="C160" s="8"/>
      <c r="J160"/>
      <c r="V160" s="6"/>
      <c r="W160" s="7"/>
      <c r="X160" s="7"/>
      <c r="Y160" s="7"/>
      <c r="Z160" s="7"/>
      <c r="AA160" s="7"/>
    </row>
    <row r="161" spans="1:27">
      <c r="A161" s="8"/>
      <c r="B161" s="8"/>
      <c r="C161" s="8"/>
      <c r="J161"/>
      <c r="V161" s="6"/>
      <c r="W161" s="7"/>
      <c r="X161" s="7"/>
      <c r="Y161" s="7"/>
      <c r="Z161" s="7"/>
      <c r="AA161" s="7"/>
    </row>
    <row r="162" spans="1:27">
      <c r="A162" s="8"/>
      <c r="B162" s="8"/>
      <c r="C162" s="8"/>
      <c r="J162"/>
      <c r="V162" s="6"/>
      <c r="W162" s="7"/>
      <c r="X162" s="7"/>
      <c r="Y162" s="7"/>
      <c r="Z162" s="7"/>
      <c r="AA162" s="7"/>
    </row>
    <row r="163" spans="1:27">
      <c r="A163" s="8"/>
      <c r="B163" s="8"/>
      <c r="C163" s="8"/>
      <c r="J163"/>
      <c r="V163" s="6"/>
      <c r="W163" s="7"/>
      <c r="X163" s="7"/>
      <c r="Y163" s="7"/>
      <c r="Z163" s="7"/>
      <c r="AA163" s="7"/>
    </row>
    <row r="164" spans="1:27">
      <c r="A164" s="8"/>
      <c r="B164" s="8"/>
      <c r="C164" s="8"/>
      <c r="J164"/>
      <c r="V164" s="6"/>
      <c r="W164" s="7"/>
      <c r="X164" s="7"/>
      <c r="Y164" s="7"/>
      <c r="Z164" s="7"/>
      <c r="AA164" s="7"/>
    </row>
    <row r="165" spans="1:27">
      <c r="A165" s="8"/>
      <c r="B165" s="8"/>
      <c r="C165" s="8"/>
      <c r="J165"/>
      <c r="V165" s="6"/>
      <c r="W165" s="7"/>
      <c r="X165" s="7"/>
      <c r="Y165" s="7"/>
      <c r="Z165" s="7"/>
      <c r="AA165" s="7"/>
    </row>
    <row r="166" spans="1:27">
      <c r="A166" s="8"/>
      <c r="B166" s="8"/>
      <c r="C166" s="8"/>
      <c r="J166"/>
      <c r="V166" s="6"/>
      <c r="W166" s="7"/>
      <c r="X166" s="7"/>
      <c r="Y166" s="7"/>
      <c r="Z166" s="7"/>
      <c r="AA166" s="7"/>
    </row>
    <row r="167" spans="1:27">
      <c r="A167" s="8"/>
      <c r="B167" s="8"/>
      <c r="C167" s="8"/>
      <c r="J167"/>
      <c r="V167" s="6"/>
      <c r="W167" s="7"/>
      <c r="X167" s="7"/>
      <c r="Y167" s="7"/>
      <c r="Z167" s="7"/>
      <c r="AA167" s="7"/>
    </row>
    <row r="168" spans="1:27">
      <c r="A168" s="8"/>
      <c r="B168" s="8"/>
      <c r="C168" s="8"/>
      <c r="J168"/>
      <c r="V168" s="6"/>
      <c r="W168" s="7"/>
      <c r="X168" s="7"/>
      <c r="Y168" s="7"/>
      <c r="Z168" s="7"/>
      <c r="AA168" s="7"/>
    </row>
    <row r="169" spans="1:27">
      <c r="A169" s="8"/>
      <c r="B169" s="8"/>
      <c r="C169" s="8"/>
      <c r="J169"/>
      <c r="V169" s="6"/>
      <c r="W169" s="7"/>
      <c r="X169" s="7"/>
      <c r="Y169" s="7"/>
      <c r="Z169" s="7"/>
      <c r="AA169" s="7"/>
    </row>
    <row r="170" spans="1:27">
      <c r="A170" s="8"/>
      <c r="B170" s="8"/>
      <c r="C170" s="8"/>
      <c r="J170"/>
      <c r="V170" s="6"/>
      <c r="W170" s="7"/>
      <c r="X170" s="7"/>
      <c r="Y170" s="7"/>
      <c r="Z170" s="7"/>
      <c r="AA170" s="7"/>
    </row>
    <row r="171" spans="1:27">
      <c r="A171" s="8"/>
      <c r="B171" s="8"/>
      <c r="C171" s="8"/>
      <c r="J171"/>
      <c r="V171" s="6"/>
      <c r="W171" s="7"/>
      <c r="X171" s="7"/>
      <c r="Y171" s="7"/>
      <c r="Z171" s="7"/>
      <c r="AA171" s="7"/>
    </row>
    <row r="172" spans="1:27">
      <c r="A172" s="8"/>
      <c r="B172" s="8"/>
      <c r="C172" s="8"/>
      <c r="J172"/>
      <c r="V172" s="6"/>
      <c r="W172" s="7"/>
      <c r="X172" s="7"/>
      <c r="Y172" s="7"/>
      <c r="Z172" s="7"/>
      <c r="AA172" s="7"/>
    </row>
    <row r="173" spans="1:27">
      <c r="A173" s="8"/>
      <c r="B173" s="8"/>
      <c r="C173" s="8"/>
      <c r="J173"/>
      <c r="V173" s="6"/>
      <c r="W173" s="7"/>
      <c r="X173" s="7"/>
      <c r="Y173" s="7"/>
      <c r="Z173" s="7"/>
      <c r="AA173" s="7"/>
    </row>
    <row r="174" spans="1:27">
      <c r="A174" s="8"/>
      <c r="B174" s="8"/>
      <c r="C174" s="8"/>
      <c r="J174"/>
      <c r="V174" s="6"/>
      <c r="W174" s="7"/>
      <c r="X174" s="7"/>
      <c r="Y174" s="7"/>
      <c r="Z174" s="7"/>
      <c r="AA174" s="7"/>
    </row>
    <row r="175" spans="1:27">
      <c r="A175" s="8"/>
      <c r="B175" s="8"/>
      <c r="C175" s="8"/>
      <c r="J175"/>
      <c r="V175" s="6"/>
      <c r="W175" s="7"/>
      <c r="X175" s="7"/>
      <c r="Y175" s="7"/>
      <c r="Z175" s="7"/>
      <c r="AA175" s="7"/>
    </row>
    <row r="176" spans="1:27">
      <c r="A176" s="8"/>
      <c r="B176" s="8"/>
      <c r="C176" s="8"/>
      <c r="J176"/>
      <c r="V176" s="6"/>
      <c r="W176" s="7"/>
      <c r="X176" s="7"/>
      <c r="Y176" s="7"/>
      <c r="Z176" s="7"/>
      <c r="AA176" s="7"/>
    </row>
    <row r="177" spans="1:27">
      <c r="A177" s="8"/>
      <c r="B177" s="8"/>
      <c r="C177" s="8"/>
      <c r="J177"/>
      <c r="V177" s="6"/>
      <c r="W177" s="7"/>
      <c r="X177" s="7"/>
      <c r="Y177" s="7"/>
      <c r="Z177" s="7"/>
      <c r="AA177" s="7"/>
    </row>
    <row r="178" spans="1:27">
      <c r="A178" s="8"/>
      <c r="B178" s="8"/>
      <c r="C178" s="8"/>
      <c r="J178"/>
      <c r="V178" s="6"/>
      <c r="W178" s="7"/>
      <c r="X178" s="7"/>
      <c r="Y178" s="7"/>
      <c r="Z178" s="7"/>
      <c r="AA178" s="7"/>
    </row>
    <row r="179" spans="1:27">
      <c r="A179" s="8"/>
      <c r="B179" s="8"/>
      <c r="C179" s="8"/>
      <c r="J179"/>
      <c r="V179" s="6"/>
      <c r="W179" s="7"/>
      <c r="X179" s="7"/>
      <c r="Y179" s="7"/>
      <c r="Z179" s="7"/>
      <c r="AA179" s="7"/>
    </row>
    <row r="180" spans="1:27">
      <c r="A180" s="8"/>
      <c r="B180" s="8"/>
      <c r="C180" s="8"/>
      <c r="J180"/>
      <c r="V180" s="6"/>
      <c r="W180" s="7"/>
      <c r="X180" s="7"/>
      <c r="Y180" s="7"/>
      <c r="Z180" s="7"/>
      <c r="AA180" s="7"/>
    </row>
    <row r="181" spans="1:27">
      <c r="A181" s="8"/>
      <c r="B181" s="8"/>
      <c r="C181" s="8"/>
      <c r="J181"/>
      <c r="V181" s="6"/>
      <c r="W181" s="7"/>
      <c r="X181" s="7"/>
      <c r="Y181" s="7"/>
      <c r="Z181" s="7"/>
      <c r="AA181" s="7"/>
    </row>
    <row r="182" spans="1:27">
      <c r="A182" s="8"/>
      <c r="B182" s="8"/>
      <c r="C182" s="8"/>
      <c r="J182"/>
      <c r="V182" s="6"/>
      <c r="W182" s="7"/>
      <c r="X182" s="7"/>
      <c r="Y182" s="7"/>
      <c r="Z182" s="7"/>
      <c r="AA182" s="7"/>
    </row>
    <row r="183" spans="1:27">
      <c r="A183" s="8"/>
      <c r="B183" s="8"/>
      <c r="C183" s="8"/>
      <c r="J183"/>
      <c r="V183" s="6"/>
      <c r="W183" s="7"/>
      <c r="X183" s="7"/>
      <c r="Y183" s="7"/>
      <c r="Z183" s="7"/>
      <c r="AA183" s="7"/>
    </row>
    <row r="184" spans="1:27">
      <c r="A184" s="8"/>
      <c r="B184" s="8"/>
      <c r="C184" s="8"/>
      <c r="J184"/>
      <c r="V184" s="6"/>
      <c r="W184" s="7"/>
      <c r="X184" s="7"/>
      <c r="Y184" s="7"/>
      <c r="Z184" s="7"/>
      <c r="AA184" s="7"/>
    </row>
    <row r="185" spans="1:27">
      <c r="A185" s="8"/>
      <c r="B185" s="8"/>
      <c r="C185" s="8"/>
      <c r="J185"/>
      <c r="V185" s="6"/>
      <c r="W185" s="7"/>
      <c r="X185" s="7"/>
      <c r="Y185" s="7"/>
      <c r="Z185" s="7"/>
      <c r="AA185" s="7"/>
    </row>
    <row r="186" spans="1:27">
      <c r="A186" s="8"/>
      <c r="B186" s="8"/>
      <c r="C186" s="8"/>
      <c r="J186"/>
      <c r="V186" s="6"/>
      <c r="W186" s="7"/>
      <c r="X186" s="7"/>
      <c r="Y186" s="7"/>
      <c r="Z186" s="7"/>
      <c r="AA186" s="7"/>
    </row>
    <row r="187" spans="1:27">
      <c r="A187" s="8"/>
      <c r="B187" s="8"/>
      <c r="C187" s="8"/>
      <c r="J187"/>
      <c r="V187" s="6"/>
      <c r="W187" s="7"/>
      <c r="X187" s="7"/>
      <c r="Y187" s="7"/>
      <c r="Z187" s="7"/>
      <c r="AA187" s="7"/>
    </row>
    <row r="188" spans="1:27">
      <c r="A188" s="8"/>
      <c r="B188" s="8"/>
      <c r="C188" s="8"/>
      <c r="J188"/>
      <c r="V188" s="6"/>
      <c r="W188" s="7"/>
      <c r="X188" s="7"/>
      <c r="Y188" s="7"/>
      <c r="Z188" s="7"/>
      <c r="AA188" s="7"/>
    </row>
    <row r="189" spans="1:27">
      <c r="A189" s="8"/>
      <c r="B189" s="8"/>
      <c r="C189" s="8"/>
      <c r="J189"/>
      <c r="V189" s="6"/>
      <c r="W189" s="7"/>
      <c r="X189" s="7"/>
      <c r="Y189" s="7"/>
      <c r="Z189" s="7"/>
      <c r="AA189" s="7"/>
    </row>
    <row r="190" spans="1:27">
      <c r="A190" s="8"/>
      <c r="B190" s="8"/>
      <c r="C190" s="8"/>
      <c r="J190"/>
      <c r="V190" s="6"/>
      <c r="W190" s="7"/>
      <c r="X190" s="7"/>
      <c r="Y190" s="7"/>
      <c r="Z190" s="7"/>
      <c r="AA190" s="7"/>
    </row>
    <row r="191" spans="1:27">
      <c r="A191" s="8"/>
      <c r="B191" s="8"/>
      <c r="C191" s="8"/>
      <c r="J191"/>
      <c r="V191" s="6"/>
      <c r="W191" s="7"/>
      <c r="X191" s="7"/>
      <c r="Y191" s="7"/>
      <c r="Z191" s="7"/>
      <c r="AA191" s="7"/>
    </row>
    <row r="192" spans="1:27">
      <c r="A192" s="8"/>
      <c r="B192" s="8"/>
      <c r="C192" s="8"/>
      <c r="J192"/>
      <c r="V192" s="6"/>
      <c r="W192" s="7"/>
      <c r="X192" s="7"/>
      <c r="Y192" s="7"/>
      <c r="Z192" s="7"/>
      <c r="AA192" s="7"/>
    </row>
    <row r="193" spans="1:27">
      <c r="A193" s="8"/>
      <c r="B193" s="8"/>
      <c r="C193" s="8"/>
      <c r="J193"/>
      <c r="V193" s="6"/>
      <c r="W193" s="7"/>
      <c r="X193" s="7"/>
      <c r="Y193" s="7"/>
      <c r="Z193" s="7"/>
      <c r="AA193" s="7"/>
    </row>
    <row r="194" spans="1:27">
      <c r="A194" s="8"/>
      <c r="B194" s="8"/>
      <c r="C194" s="8"/>
      <c r="J194"/>
      <c r="V194" s="6"/>
      <c r="W194" s="7"/>
      <c r="X194" s="7"/>
      <c r="Y194" s="7"/>
      <c r="Z194" s="7"/>
      <c r="AA194" s="7"/>
    </row>
    <row r="195" spans="1:27">
      <c r="A195" s="8"/>
      <c r="B195" s="8"/>
      <c r="C195" s="8"/>
      <c r="J195"/>
      <c r="V195" s="6"/>
      <c r="W195" s="7"/>
      <c r="X195" s="7"/>
      <c r="Y195" s="7"/>
      <c r="Z195" s="7"/>
      <c r="AA195" s="7"/>
    </row>
    <row r="196" spans="1:27">
      <c r="A196" s="8"/>
      <c r="B196" s="8"/>
      <c r="C196" s="8"/>
      <c r="J196"/>
      <c r="V196" s="6"/>
      <c r="W196" s="7"/>
      <c r="X196" s="7"/>
      <c r="Y196" s="7"/>
      <c r="Z196" s="7"/>
      <c r="AA196" s="7"/>
    </row>
    <row r="197" spans="1:27">
      <c r="A197" s="8"/>
      <c r="B197" s="8"/>
      <c r="C197" s="8"/>
      <c r="J197"/>
      <c r="V197" s="6"/>
      <c r="W197" s="7"/>
      <c r="X197" s="7"/>
      <c r="Y197" s="7"/>
      <c r="Z197" s="7"/>
      <c r="AA197" s="7"/>
    </row>
    <row r="198" spans="1:27">
      <c r="A198" s="8"/>
      <c r="B198" s="8"/>
      <c r="C198" s="8"/>
      <c r="J198"/>
      <c r="V198" s="6"/>
      <c r="W198" s="7"/>
      <c r="X198" s="7"/>
      <c r="Y198" s="7"/>
      <c r="Z198" s="7"/>
      <c r="AA198" s="7"/>
    </row>
    <row r="199" spans="1:27">
      <c r="A199" s="8"/>
      <c r="B199" s="8"/>
      <c r="C199" s="8"/>
      <c r="J199"/>
      <c r="V199" s="6"/>
      <c r="W199" s="7"/>
      <c r="X199" s="7"/>
      <c r="Y199" s="7"/>
      <c r="Z199" s="7"/>
      <c r="AA199" s="7"/>
    </row>
    <row r="200" spans="1:27">
      <c r="A200" s="8"/>
      <c r="B200" s="8"/>
      <c r="C200" s="8"/>
      <c r="J200"/>
      <c r="V200" s="6"/>
      <c r="W200" s="7"/>
      <c r="X200" s="7"/>
      <c r="Y200" s="7"/>
      <c r="Z200" s="7"/>
      <c r="AA200" s="7"/>
    </row>
    <row r="201" spans="1:27">
      <c r="A201" s="8"/>
      <c r="B201" s="8"/>
      <c r="C201" s="8"/>
      <c r="J201"/>
      <c r="V201" s="6"/>
      <c r="W201" s="7"/>
      <c r="X201" s="7"/>
      <c r="Y201" s="7"/>
      <c r="Z201" s="7"/>
      <c r="AA201" s="7"/>
    </row>
    <row r="202" spans="1:27">
      <c r="A202" s="8"/>
      <c r="B202" s="8"/>
      <c r="C202" s="8"/>
      <c r="J202"/>
      <c r="V202" s="6"/>
      <c r="W202" s="7"/>
      <c r="X202" s="7"/>
      <c r="Y202" s="7"/>
      <c r="Z202" s="7"/>
      <c r="AA202" s="7"/>
    </row>
    <row r="203" spans="1:27">
      <c r="A203" s="8"/>
      <c r="B203" s="8"/>
      <c r="C203" s="8"/>
      <c r="J203"/>
      <c r="V203" s="6"/>
      <c r="W203" s="7"/>
      <c r="X203" s="7"/>
      <c r="Y203" s="7"/>
      <c r="Z203" s="7"/>
      <c r="AA203" s="7"/>
    </row>
    <row r="204" spans="1:27">
      <c r="A204" s="8"/>
      <c r="B204" s="8"/>
      <c r="C204" s="8"/>
      <c r="J204"/>
      <c r="V204" s="6"/>
      <c r="W204" s="7"/>
      <c r="X204" s="7"/>
      <c r="Y204" s="7"/>
      <c r="Z204" s="7"/>
      <c r="AA204" s="7"/>
    </row>
    <row r="205" spans="1:27">
      <c r="A205" s="8"/>
      <c r="B205" s="8"/>
      <c r="C205" s="8"/>
      <c r="J205"/>
      <c r="V205" s="6"/>
      <c r="W205" s="7"/>
      <c r="X205" s="7"/>
      <c r="Y205" s="7"/>
      <c r="Z205" s="7"/>
      <c r="AA205" s="7"/>
    </row>
    <row r="206" spans="1:27">
      <c r="A206" s="8"/>
      <c r="B206" s="8"/>
      <c r="C206" s="8"/>
      <c r="J206"/>
      <c r="V206" s="6"/>
      <c r="W206" s="7"/>
      <c r="X206" s="7"/>
      <c r="Y206" s="7"/>
      <c r="Z206" s="7"/>
      <c r="AA206" s="7"/>
    </row>
    <row r="207" spans="1:27">
      <c r="A207" s="8"/>
      <c r="B207" s="8"/>
      <c r="C207" s="8"/>
      <c r="J207"/>
      <c r="V207" s="6"/>
      <c r="W207" s="7"/>
      <c r="X207" s="7"/>
      <c r="Y207" s="7"/>
      <c r="Z207" s="7"/>
      <c r="AA207" s="7"/>
    </row>
    <row r="208" spans="1:27">
      <c r="A208" s="8"/>
      <c r="B208" s="8"/>
      <c r="C208" s="8"/>
      <c r="J208"/>
      <c r="V208" s="6"/>
      <c r="W208" s="7"/>
      <c r="X208" s="7"/>
      <c r="Y208" s="7"/>
      <c r="Z208" s="7"/>
      <c r="AA208" s="7"/>
    </row>
    <row r="209" spans="1:27">
      <c r="A209" s="8"/>
      <c r="B209" s="8"/>
      <c r="C209" s="8"/>
      <c r="J209"/>
      <c r="V209" s="6"/>
      <c r="W209" s="7"/>
      <c r="X209" s="7"/>
      <c r="Y209" s="7"/>
      <c r="Z209" s="7"/>
      <c r="AA209" s="7"/>
    </row>
    <row r="210" spans="1:27">
      <c r="A210" s="8"/>
      <c r="B210" s="8"/>
      <c r="C210" s="8"/>
      <c r="J210"/>
      <c r="V210" s="6"/>
      <c r="W210" s="7"/>
      <c r="X210" s="7"/>
      <c r="Y210" s="7"/>
      <c r="Z210" s="7"/>
      <c r="AA210" s="7"/>
    </row>
    <row r="211" spans="1:27">
      <c r="A211" s="8"/>
      <c r="B211" s="8"/>
      <c r="C211" s="8"/>
      <c r="J211"/>
      <c r="V211" s="6"/>
      <c r="W211" s="7"/>
      <c r="X211" s="7"/>
      <c r="Y211" s="7"/>
      <c r="Z211" s="7"/>
      <c r="AA211" s="7"/>
    </row>
    <row r="212" spans="1:27">
      <c r="A212" s="8"/>
      <c r="B212" s="8"/>
      <c r="C212" s="8"/>
      <c r="J212"/>
      <c r="V212" s="6"/>
      <c r="W212" s="7"/>
      <c r="X212" s="7"/>
      <c r="Y212" s="7"/>
      <c r="Z212" s="7"/>
      <c r="AA212" s="7"/>
    </row>
    <row r="213" spans="1:27">
      <c r="A213" s="8"/>
      <c r="B213" s="8"/>
      <c r="C213" s="8"/>
      <c r="J213"/>
      <c r="V213" s="6"/>
      <c r="W213" s="7"/>
      <c r="X213" s="7"/>
      <c r="Y213" s="7"/>
      <c r="Z213" s="7"/>
      <c r="AA213" s="7"/>
    </row>
    <row r="214" spans="1:27">
      <c r="A214" s="8"/>
      <c r="B214" s="8"/>
      <c r="C214" s="8"/>
      <c r="J214"/>
      <c r="V214" s="6"/>
      <c r="W214" s="7"/>
      <c r="X214" s="7"/>
      <c r="Y214" s="7"/>
      <c r="Z214" s="7"/>
      <c r="AA214" s="7"/>
    </row>
    <row r="215" spans="1:27">
      <c r="A215" s="8"/>
      <c r="B215" s="8"/>
      <c r="C215" s="8"/>
      <c r="J215"/>
      <c r="V215" s="6"/>
      <c r="W215" s="7"/>
      <c r="X215" s="7"/>
      <c r="Y215" s="7"/>
      <c r="Z215" s="7"/>
      <c r="AA215" s="7"/>
    </row>
    <row r="216" spans="1:27">
      <c r="A216" s="8"/>
      <c r="B216" s="8"/>
      <c r="C216" s="8"/>
      <c r="J216"/>
      <c r="V216" s="6"/>
      <c r="W216" s="7"/>
      <c r="X216" s="7"/>
      <c r="Y216" s="7"/>
      <c r="Z216" s="7"/>
      <c r="AA216" s="7"/>
    </row>
    <row r="217" spans="1:27">
      <c r="A217" s="8"/>
      <c r="B217" s="8"/>
      <c r="C217" s="8"/>
      <c r="J217"/>
      <c r="V217" s="6"/>
      <c r="W217" s="7"/>
      <c r="X217" s="7"/>
      <c r="Y217" s="7"/>
      <c r="Z217" s="7"/>
      <c r="AA217" s="7"/>
    </row>
    <row r="218" spans="1:27">
      <c r="A218" s="8"/>
      <c r="B218" s="8"/>
      <c r="C218" s="8"/>
      <c r="J218"/>
      <c r="V218" s="6"/>
      <c r="W218" s="7"/>
      <c r="X218" s="7"/>
      <c r="Y218" s="7"/>
      <c r="Z218" s="7"/>
      <c r="AA218" s="7"/>
    </row>
    <row r="219" spans="1:27">
      <c r="A219" s="8"/>
      <c r="B219" s="8"/>
      <c r="C219" s="8"/>
      <c r="J219"/>
      <c r="V219" s="6"/>
      <c r="W219" s="7"/>
      <c r="X219" s="7"/>
      <c r="Y219" s="7"/>
      <c r="Z219" s="7"/>
      <c r="AA219" s="7"/>
    </row>
    <row r="220" spans="1:27">
      <c r="A220" s="8"/>
      <c r="B220" s="8"/>
      <c r="C220" s="8"/>
      <c r="J220"/>
      <c r="V220" s="6"/>
      <c r="W220" s="7"/>
      <c r="X220" s="7"/>
      <c r="Y220" s="7"/>
      <c r="Z220" s="7"/>
      <c r="AA220" s="7"/>
    </row>
    <row r="221" spans="1:27">
      <c r="A221" s="8"/>
      <c r="B221" s="8"/>
      <c r="C221" s="8"/>
      <c r="J221"/>
      <c r="V221" s="6"/>
      <c r="W221" s="7"/>
      <c r="X221" s="7"/>
      <c r="Y221" s="7"/>
      <c r="Z221" s="7"/>
      <c r="AA221" s="7"/>
    </row>
    <row r="222" spans="1:27">
      <c r="A222" s="8"/>
      <c r="B222" s="8"/>
      <c r="C222" s="8"/>
      <c r="J222"/>
      <c r="V222" s="6"/>
      <c r="W222" s="7"/>
      <c r="X222" s="7"/>
      <c r="Y222" s="7"/>
      <c r="Z222" s="7"/>
      <c r="AA222" s="7"/>
    </row>
    <row r="223" spans="1:27">
      <c r="A223" s="8"/>
      <c r="B223" s="8"/>
      <c r="C223" s="8"/>
      <c r="J223"/>
      <c r="V223" s="6"/>
      <c r="W223" s="7"/>
      <c r="X223" s="7"/>
      <c r="Y223" s="7"/>
      <c r="Z223" s="7"/>
      <c r="AA223" s="7"/>
    </row>
    <row r="224" spans="1:27">
      <c r="A224" s="8"/>
      <c r="B224" s="8"/>
      <c r="C224" s="8"/>
      <c r="J224"/>
      <c r="V224" s="6"/>
      <c r="W224" s="7"/>
      <c r="X224" s="7"/>
      <c r="Y224" s="7"/>
      <c r="Z224" s="7"/>
      <c r="AA224" s="7"/>
    </row>
    <row r="225" spans="1:27">
      <c r="A225" s="8"/>
      <c r="B225" s="8"/>
      <c r="C225" s="8"/>
      <c r="J225"/>
      <c r="V225" s="6"/>
      <c r="W225" s="7"/>
      <c r="X225" s="7"/>
      <c r="Y225" s="7"/>
      <c r="Z225" s="7"/>
      <c r="AA225" s="7"/>
    </row>
    <row r="226" spans="1:27">
      <c r="A226" s="8"/>
      <c r="B226" s="8"/>
      <c r="C226" s="8"/>
      <c r="J226"/>
      <c r="V226" s="6"/>
      <c r="W226" s="7"/>
      <c r="X226" s="7"/>
      <c r="Y226" s="7"/>
      <c r="Z226" s="7"/>
      <c r="AA226" s="7"/>
    </row>
    <row r="227" spans="1:27">
      <c r="A227" s="8"/>
      <c r="B227" s="8"/>
      <c r="C227" s="8"/>
      <c r="J227"/>
      <c r="V227" s="6"/>
      <c r="W227" s="7"/>
      <c r="X227" s="7"/>
      <c r="Y227" s="7"/>
      <c r="Z227" s="7"/>
      <c r="AA227" s="7"/>
    </row>
    <row r="228" spans="1:27">
      <c r="A228" s="8"/>
      <c r="B228" s="8"/>
      <c r="C228" s="8"/>
      <c r="J228"/>
      <c r="V228" s="6"/>
      <c r="W228" s="7"/>
      <c r="X228" s="7"/>
      <c r="Y228" s="7"/>
      <c r="Z228" s="7"/>
      <c r="AA228" s="7"/>
    </row>
    <row r="229" spans="1:27">
      <c r="A229" s="8"/>
      <c r="B229" s="8"/>
      <c r="C229" s="8"/>
      <c r="J229"/>
      <c r="V229" s="6"/>
      <c r="W229" s="7"/>
      <c r="X229" s="7"/>
      <c r="Y229" s="7"/>
      <c r="Z229" s="7"/>
      <c r="AA229" s="7"/>
    </row>
    <row r="230" spans="1:27">
      <c r="A230" s="8"/>
      <c r="B230" s="8"/>
      <c r="C230" s="8"/>
      <c r="J230"/>
      <c r="V230" s="6"/>
      <c r="W230" s="7"/>
      <c r="X230" s="7"/>
      <c r="Y230" s="7"/>
      <c r="Z230" s="7"/>
      <c r="AA230" s="7"/>
    </row>
    <row r="231" spans="1:27">
      <c r="A231" s="8"/>
      <c r="B231" s="8"/>
      <c r="C231" s="8"/>
      <c r="J231"/>
      <c r="V231" s="6"/>
      <c r="W231" s="7"/>
      <c r="X231" s="7"/>
      <c r="Y231" s="7"/>
      <c r="Z231" s="7"/>
      <c r="AA231" s="7"/>
    </row>
    <row r="232" spans="1:27">
      <c r="A232" s="8"/>
      <c r="B232" s="8"/>
      <c r="C232" s="8"/>
      <c r="J232"/>
      <c r="V232" s="6"/>
      <c r="W232" s="7"/>
      <c r="X232" s="7"/>
      <c r="Y232" s="7"/>
      <c r="Z232" s="7"/>
      <c r="AA232" s="7"/>
    </row>
    <row r="233" spans="1:27">
      <c r="A233" s="8"/>
      <c r="B233" s="8"/>
      <c r="C233" s="8"/>
      <c r="J233"/>
      <c r="V233" s="6"/>
      <c r="W233" s="7"/>
      <c r="X233" s="7"/>
      <c r="Y233" s="7"/>
      <c r="Z233" s="7"/>
      <c r="AA233" s="7"/>
    </row>
    <row r="234" spans="1:27">
      <c r="A234" s="8"/>
      <c r="B234" s="8"/>
      <c r="C234" s="8"/>
      <c r="J234"/>
      <c r="V234" s="6"/>
      <c r="W234" s="7"/>
      <c r="X234" s="7"/>
      <c r="Y234" s="7"/>
      <c r="Z234" s="7"/>
      <c r="AA234" s="7"/>
    </row>
    <row r="235" spans="1:27">
      <c r="A235" s="8"/>
      <c r="B235" s="8"/>
      <c r="C235" s="8"/>
      <c r="J235"/>
      <c r="V235" s="6"/>
      <c r="W235" s="7"/>
      <c r="X235" s="7"/>
      <c r="Y235" s="7"/>
      <c r="Z235" s="7"/>
      <c r="AA235" s="7"/>
    </row>
    <row r="236" spans="1:27">
      <c r="A236" s="8"/>
      <c r="B236" s="8"/>
      <c r="C236" s="8"/>
      <c r="J236"/>
      <c r="V236" s="6"/>
      <c r="W236" s="7"/>
      <c r="X236" s="7"/>
      <c r="Y236" s="7"/>
      <c r="Z236" s="7"/>
      <c r="AA236" s="7"/>
    </row>
    <row r="237" spans="1:27">
      <c r="A237" s="8"/>
      <c r="B237" s="8"/>
      <c r="C237" s="8"/>
      <c r="J237"/>
      <c r="V237" s="6"/>
      <c r="W237" s="7"/>
      <c r="X237" s="7"/>
      <c r="Y237" s="7"/>
      <c r="Z237" s="7"/>
      <c r="AA237" s="7"/>
    </row>
    <row r="238" spans="1:27">
      <c r="A238" s="8"/>
      <c r="B238" s="8"/>
      <c r="C238" s="8"/>
      <c r="J238"/>
      <c r="V238" s="6"/>
      <c r="W238" s="7"/>
      <c r="X238" s="7"/>
      <c r="Y238" s="7"/>
      <c r="Z238" s="7"/>
      <c r="AA238" s="7"/>
    </row>
    <row r="239" spans="1:27">
      <c r="A239" s="8"/>
      <c r="B239" s="8"/>
      <c r="C239" s="8"/>
      <c r="J239"/>
      <c r="V239" s="6"/>
      <c r="W239" s="7"/>
      <c r="X239" s="7"/>
      <c r="Y239" s="7"/>
      <c r="Z239" s="7"/>
      <c r="AA239" s="7"/>
    </row>
    <row r="240" spans="1:27">
      <c r="A240" s="8"/>
      <c r="B240" s="8"/>
      <c r="C240" s="8"/>
      <c r="J240"/>
      <c r="V240" s="6"/>
      <c r="W240" s="7"/>
      <c r="X240" s="7"/>
      <c r="Y240" s="7"/>
      <c r="Z240" s="7"/>
      <c r="AA240" s="7"/>
    </row>
    <row r="241" spans="1:27">
      <c r="A241" s="8"/>
      <c r="B241" s="8"/>
      <c r="C241" s="8"/>
      <c r="J241"/>
      <c r="V241" s="6"/>
      <c r="W241" s="7"/>
      <c r="X241" s="7"/>
      <c r="Y241" s="7"/>
      <c r="Z241" s="7"/>
      <c r="AA241" s="7"/>
    </row>
    <row r="242" spans="1:27">
      <c r="A242" s="8"/>
      <c r="B242" s="8"/>
      <c r="C242" s="8"/>
      <c r="J242"/>
      <c r="V242" s="6"/>
      <c r="W242" s="7"/>
      <c r="X242" s="7"/>
      <c r="Y242" s="7"/>
      <c r="Z242" s="7"/>
      <c r="AA242" s="7"/>
    </row>
    <row r="243" spans="1:27">
      <c r="A243" s="8"/>
      <c r="B243" s="8"/>
      <c r="C243" s="8"/>
      <c r="J243"/>
      <c r="V243" s="6"/>
      <c r="W243" s="7"/>
      <c r="X243" s="7"/>
      <c r="Y243" s="7"/>
      <c r="Z243" s="7"/>
      <c r="AA243" s="7"/>
    </row>
    <row r="244" spans="1:27">
      <c r="A244" s="8"/>
      <c r="B244" s="8"/>
      <c r="C244" s="8"/>
      <c r="J244"/>
      <c r="V244" s="6"/>
      <c r="W244" s="7"/>
      <c r="X244" s="7"/>
      <c r="Y244" s="7"/>
      <c r="Z244" s="7"/>
      <c r="AA244" s="7"/>
    </row>
    <row r="245" spans="1:27">
      <c r="A245" s="8"/>
      <c r="B245" s="8"/>
      <c r="C245" s="8"/>
      <c r="J245"/>
      <c r="V245" s="6"/>
      <c r="W245" s="7"/>
      <c r="X245" s="7"/>
      <c r="Y245" s="7"/>
      <c r="Z245" s="7"/>
      <c r="AA245" s="7"/>
    </row>
    <row r="246" spans="1:27">
      <c r="A246" s="8"/>
      <c r="B246" s="8"/>
      <c r="C246" s="8"/>
      <c r="J246"/>
      <c r="V246" s="6"/>
      <c r="W246" s="7"/>
      <c r="X246" s="7"/>
      <c r="Y246" s="7"/>
      <c r="Z246" s="7"/>
      <c r="AA246" s="7"/>
    </row>
    <row r="247" spans="1:27">
      <c r="A247" s="8"/>
      <c r="B247" s="8"/>
      <c r="C247" s="8"/>
      <c r="J247"/>
      <c r="V247" s="6"/>
      <c r="W247" s="7"/>
      <c r="X247" s="7"/>
      <c r="Y247" s="7"/>
      <c r="Z247" s="7"/>
      <c r="AA247" s="7"/>
    </row>
    <row r="248" spans="1:27">
      <c r="A248" s="8"/>
      <c r="B248" s="8"/>
      <c r="C248" s="8"/>
      <c r="J248"/>
      <c r="V248" s="6"/>
      <c r="W248" s="7"/>
      <c r="X248" s="7"/>
      <c r="Y248" s="7"/>
      <c r="Z248" s="7"/>
      <c r="AA248" s="7"/>
    </row>
    <row r="249" spans="1:27">
      <c r="A249" s="8"/>
      <c r="B249" s="8"/>
      <c r="C249" s="8"/>
      <c r="J249"/>
      <c r="V249" s="6"/>
      <c r="W249" s="7"/>
      <c r="X249" s="7"/>
      <c r="Y249" s="7"/>
      <c r="Z249" s="7"/>
      <c r="AA249" s="7"/>
    </row>
    <row r="250" spans="1:27">
      <c r="A250" s="8"/>
      <c r="B250" s="8"/>
      <c r="C250" s="8"/>
      <c r="J250"/>
      <c r="V250" s="6"/>
      <c r="W250" s="7"/>
      <c r="X250" s="7"/>
      <c r="Y250" s="7"/>
      <c r="Z250" s="7"/>
      <c r="AA250" s="7"/>
    </row>
    <row r="251" spans="1:27">
      <c r="A251" s="8"/>
      <c r="B251" s="8"/>
      <c r="C251" s="8"/>
      <c r="J251"/>
      <c r="V251" s="6"/>
      <c r="W251" s="7"/>
      <c r="X251" s="7"/>
      <c r="Y251" s="7"/>
      <c r="Z251" s="7"/>
      <c r="AA251" s="7"/>
    </row>
    <row r="252" spans="1:27">
      <c r="A252" s="8"/>
      <c r="B252" s="8"/>
      <c r="C252" s="8"/>
      <c r="J252"/>
      <c r="V252" s="6"/>
      <c r="W252" s="7"/>
      <c r="X252" s="7"/>
      <c r="Y252" s="7"/>
      <c r="Z252" s="7"/>
      <c r="AA252" s="7"/>
    </row>
    <row r="253" spans="1:27">
      <c r="A253" s="8"/>
      <c r="B253" s="8"/>
      <c r="C253" s="8"/>
      <c r="J253"/>
      <c r="V253" s="6"/>
      <c r="W253" s="7"/>
      <c r="X253" s="7"/>
      <c r="Y253" s="7"/>
      <c r="Z253" s="7"/>
      <c r="AA253" s="7"/>
    </row>
    <row r="254" spans="1:27">
      <c r="A254" s="8"/>
      <c r="B254" s="8"/>
      <c r="C254" s="8"/>
      <c r="J254"/>
      <c r="V254" s="6"/>
      <c r="W254" s="7"/>
      <c r="X254" s="7"/>
      <c r="Y254" s="7"/>
      <c r="Z254" s="7"/>
      <c r="AA254" s="7"/>
    </row>
    <row r="255" spans="1:27">
      <c r="A255" s="8"/>
      <c r="B255" s="8"/>
      <c r="C255" s="8"/>
      <c r="J255"/>
      <c r="V255" s="6"/>
      <c r="W255" s="7"/>
      <c r="X255" s="7"/>
      <c r="Y255" s="7"/>
      <c r="Z255" s="7"/>
      <c r="AA255" s="7"/>
    </row>
    <row r="256" spans="1:27">
      <c r="A256" s="8"/>
      <c r="B256" s="8"/>
      <c r="C256" s="8"/>
      <c r="J256"/>
      <c r="V256" s="6"/>
      <c r="W256" s="7"/>
      <c r="X256" s="7"/>
      <c r="Y256" s="7"/>
      <c r="Z256" s="7"/>
      <c r="AA256" s="7"/>
    </row>
    <row r="257" spans="1:27">
      <c r="A257" s="8"/>
      <c r="B257" s="8"/>
      <c r="C257" s="8"/>
      <c r="J257"/>
      <c r="V257" s="6"/>
      <c r="W257" s="7"/>
      <c r="X257" s="7"/>
      <c r="Y257" s="7"/>
      <c r="Z257" s="7"/>
      <c r="AA257" s="7"/>
    </row>
    <row r="258" spans="1:27">
      <c r="A258" s="8"/>
      <c r="B258" s="8"/>
      <c r="C258" s="8"/>
      <c r="J258"/>
      <c r="V258" s="6"/>
      <c r="W258" s="7"/>
      <c r="X258" s="7"/>
      <c r="Y258" s="7"/>
      <c r="Z258" s="7"/>
      <c r="AA258" s="7"/>
    </row>
    <row r="259" spans="1:27">
      <c r="A259" s="8"/>
      <c r="B259" s="8"/>
      <c r="C259" s="8"/>
      <c r="J259"/>
      <c r="V259" s="6"/>
      <c r="W259" s="7"/>
      <c r="X259" s="7"/>
      <c r="Y259" s="7"/>
      <c r="Z259" s="7"/>
      <c r="AA259" s="7"/>
    </row>
    <row r="260" spans="1:27">
      <c r="A260" s="8"/>
      <c r="B260" s="8"/>
      <c r="C260" s="8"/>
      <c r="J260"/>
      <c r="V260" s="6"/>
      <c r="W260" s="7"/>
      <c r="X260" s="7"/>
      <c r="Y260" s="7"/>
      <c r="Z260" s="7"/>
      <c r="AA260" s="7"/>
    </row>
    <row r="261" spans="1:27">
      <c r="A261" s="8"/>
      <c r="B261" s="8"/>
      <c r="C261" s="8"/>
      <c r="J261"/>
      <c r="V261" s="6"/>
      <c r="W261" s="7"/>
      <c r="X261" s="7"/>
      <c r="Y261" s="7"/>
      <c r="Z261" s="7"/>
      <c r="AA261" s="7"/>
    </row>
    <row r="262" spans="1:27">
      <c r="A262" s="8"/>
      <c r="B262" s="8"/>
      <c r="C262" s="8"/>
      <c r="J262"/>
      <c r="V262" s="6"/>
      <c r="W262" s="7"/>
      <c r="X262" s="7"/>
      <c r="Y262" s="7"/>
      <c r="Z262" s="7"/>
      <c r="AA262" s="7"/>
    </row>
    <row r="263" spans="1:27">
      <c r="A263" s="8"/>
      <c r="B263" s="8"/>
      <c r="C263" s="8"/>
      <c r="J263"/>
      <c r="V263" s="6"/>
      <c r="W263" s="7"/>
      <c r="X263" s="7"/>
      <c r="Y263" s="7"/>
      <c r="Z263" s="7"/>
      <c r="AA263" s="7"/>
    </row>
    <row r="264" spans="1:27">
      <c r="A264" s="8"/>
      <c r="B264" s="8"/>
      <c r="C264" s="8"/>
      <c r="J264"/>
      <c r="V264" s="6"/>
      <c r="W264" s="7"/>
      <c r="X264" s="7"/>
      <c r="Y264" s="7"/>
      <c r="Z264" s="7"/>
      <c r="AA264" s="7"/>
    </row>
    <row r="265" spans="1:27">
      <c r="A265" s="8"/>
      <c r="B265" s="8"/>
      <c r="C265" s="8"/>
      <c r="J265"/>
      <c r="V265" s="6"/>
      <c r="W265" s="7"/>
      <c r="X265" s="7"/>
      <c r="Y265" s="7"/>
      <c r="Z265" s="7"/>
      <c r="AA265" s="7"/>
    </row>
    <row r="266" spans="1:27">
      <c r="A266" s="8"/>
      <c r="B266" s="8"/>
      <c r="C266" s="8"/>
      <c r="J266"/>
      <c r="V266" s="6"/>
      <c r="W266" s="7"/>
      <c r="X266" s="7"/>
      <c r="Y266" s="7"/>
      <c r="Z266" s="7"/>
      <c r="AA266" s="7"/>
    </row>
    <row r="267" spans="1:27">
      <c r="A267" s="8"/>
      <c r="B267" s="8"/>
      <c r="C267" s="8"/>
      <c r="J267"/>
      <c r="V267" s="6"/>
      <c r="W267" s="7"/>
      <c r="X267" s="7"/>
      <c r="Y267" s="7"/>
      <c r="Z267" s="7"/>
      <c r="AA267" s="7"/>
    </row>
    <row r="268" spans="1:27">
      <c r="A268" s="8"/>
      <c r="B268" s="8"/>
      <c r="C268" s="8"/>
      <c r="J268"/>
      <c r="V268" s="6"/>
      <c r="W268" s="7"/>
      <c r="X268" s="7"/>
      <c r="Y268" s="7"/>
      <c r="Z268" s="7"/>
      <c r="AA268" s="7"/>
    </row>
    <row r="269" spans="1:27">
      <c r="A269" s="8"/>
      <c r="B269" s="8"/>
      <c r="C269" s="8"/>
      <c r="J269"/>
      <c r="V269" s="6"/>
      <c r="W269" s="7"/>
      <c r="X269" s="7"/>
      <c r="Y269" s="7"/>
      <c r="Z269" s="7"/>
      <c r="AA269" s="7"/>
    </row>
    <row r="270" spans="1:27">
      <c r="A270" s="8"/>
      <c r="B270" s="8"/>
      <c r="C270" s="8"/>
      <c r="J270"/>
      <c r="V270" s="6"/>
      <c r="W270" s="7"/>
      <c r="X270" s="7"/>
      <c r="Y270" s="7"/>
      <c r="Z270" s="7"/>
      <c r="AA270" s="7"/>
    </row>
    <row r="271" spans="1:27">
      <c r="A271" s="8"/>
      <c r="B271" s="8"/>
      <c r="C271" s="8"/>
      <c r="J271"/>
      <c r="V271" s="6"/>
      <c r="W271" s="7"/>
      <c r="X271" s="7"/>
      <c r="Y271" s="7"/>
      <c r="Z271" s="7"/>
      <c r="AA271" s="7"/>
    </row>
    <row r="272" spans="1:27">
      <c r="A272" s="8"/>
      <c r="B272" s="8"/>
      <c r="C272" s="8"/>
      <c r="J272"/>
      <c r="V272" s="6"/>
      <c r="W272" s="7"/>
      <c r="X272" s="7"/>
      <c r="Y272" s="7"/>
      <c r="Z272" s="7"/>
      <c r="AA272" s="7"/>
    </row>
    <row r="273" spans="1:27">
      <c r="A273" s="8"/>
      <c r="B273" s="8"/>
      <c r="C273" s="8"/>
      <c r="J273"/>
      <c r="V273" s="6"/>
      <c r="W273" s="7"/>
      <c r="X273" s="7"/>
      <c r="Y273" s="7"/>
      <c r="Z273" s="7"/>
      <c r="AA273" s="7"/>
    </row>
    <row r="274" spans="1:27">
      <c r="A274" s="8"/>
      <c r="B274" s="8"/>
      <c r="C274" s="8"/>
      <c r="J274"/>
      <c r="V274" s="6"/>
      <c r="W274" s="7"/>
      <c r="X274" s="7"/>
      <c r="Y274" s="7"/>
      <c r="Z274" s="7"/>
      <c r="AA274" s="7"/>
    </row>
    <row r="275" spans="1:27">
      <c r="A275" s="8"/>
      <c r="B275" s="8"/>
      <c r="C275" s="8"/>
      <c r="J275"/>
      <c r="V275" s="6"/>
      <c r="W275" s="7"/>
      <c r="X275" s="7"/>
      <c r="Y275" s="7"/>
      <c r="Z275" s="7"/>
      <c r="AA275" s="7"/>
    </row>
    <row r="276" spans="1:27">
      <c r="A276" s="8"/>
      <c r="B276" s="8"/>
      <c r="C276" s="8"/>
      <c r="J276"/>
      <c r="V276" s="6"/>
      <c r="W276" s="7"/>
      <c r="X276" s="7"/>
      <c r="Y276" s="7"/>
      <c r="Z276" s="7"/>
      <c r="AA276" s="7"/>
    </row>
    <row r="277" spans="1:27">
      <c r="A277" s="8"/>
      <c r="B277" s="8"/>
      <c r="C277" s="8"/>
      <c r="J277"/>
      <c r="V277" s="6"/>
      <c r="W277" s="7"/>
      <c r="X277" s="7"/>
      <c r="Y277" s="7"/>
      <c r="Z277" s="7"/>
      <c r="AA277" s="7"/>
    </row>
    <row r="278" spans="1:27">
      <c r="A278" s="8"/>
      <c r="B278" s="8"/>
      <c r="C278" s="8"/>
      <c r="J278"/>
      <c r="V278" s="6"/>
      <c r="W278" s="7"/>
      <c r="X278" s="7"/>
      <c r="Y278" s="7"/>
      <c r="Z278" s="7"/>
      <c r="AA278" s="7"/>
    </row>
    <row r="279" spans="1:27">
      <c r="A279" s="8"/>
      <c r="B279" s="8"/>
      <c r="C279" s="8"/>
      <c r="J279"/>
      <c r="V279" s="6"/>
      <c r="W279" s="7"/>
      <c r="X279" s="7"/>
      <c r="Y279" s="7"/>
      <c r="Z279" s="7"/>
      <c r="AA279" s="7"/>
    </row>
    <row r="280" spans="1:27">
      <c r="A280" s="8"/>
      <c r="B280" s="8"/>
      <c r="C280" s="8"/>
      <c r="J280"/>
      <c r="V280" s="6"/>
      <c r="W280" s="7"/>
      <c r="X280" s="7"/>
      <c r="Y280" s="7"/>
      <c r="Z280" s="7"/>
      <c r="AA280" s="7"/>
    </row>
    <row r="281" spans="1:27">
      <c r="A281" s="8"/>
      <c r="B281" s="8"/>
      <c r="C281" s="8"/>
      <c r="J281"/>
      <c r="V281" s="6"/>
      <c r="W281" s="7"/>
      <c r="X281" s="7"/>
      <c r="Y281" s="7"/>
      <c r="Z281" s="7"/>
      <c r="AA281" s="7"/>
    </row>
    <row r="282" spans="1:27">
      <c r="A282" s="8"/>
      <c r="B282" s="8"/>
      <c r="C282" s="8"/>
      <c r="J282"/>
      <c r="V282" s="6"/>
      <c r="W282" s="7"/>
      <c r="X282" s="7"/>
      <c r="Y282" s="7"/>
      <c r="Z282" s="7"/>
      <c r="AA282" s="7"/>
    </row>
    <row r="283" spans="1:27">
      <c r="A283" s="8"/>
      <c r="B283" s="8"/>
      <c r="C283" s="8"/>
      <c r="J283"/>
      <c r="V283" s="6"/>
      <c r="W283" s="7"/>
      <c r="X283" s="7"/>
      <c r="Y283" s="7"/>
      <c r="Z283" s="7"/>
      <c r="AA283" s="7"/>
    </row>
    <row r="284" spans="1:27">
      <c r="A284" s="8"/>
      <c r="B284" s="8"/>
      <c r="C284" s="8"/>
      <c r="J284"/>
      <c r="V284" s="6"/>
      <c r="W284" s="7"/>
      <c r="X284" s="7"/>
      <c r="Y284" s="7"/>
      <c r="Z284" s="7"/>
      <c r="AA284" s="7"/>
    </row>
    <row r="285" spans="1:27">
      <c r="A285" s="8"/>
      <c r="B285" s="8"/>
      <c r="C285" s="8"/>
      <c r="J285"/>
      <c r="V285" s="6"/>
      <c r="W285" s="7"/>
      <c r="X285" s="7"/>
      <c r="Y285" s="7"/>
      <c r="Z285" s="7"/>
      <c r="AA285" s="7"/>
    </row>
    <row r="286" spans="1:27">
      <c r="A286" s="8"/>
      <c r="B286" s="8"/>
      <c r="C286" s="8"/>
      <c r="J286"/>
      <c r="V286" s="6"/>
      <c r="W286" s="7"/>
      <c r="X286" s="7"/>
      <c r="Y286" s="7"/>
      <c r="Z286" s="7"/>
      <c r="AA286" s="7"/>
    </row>
    <row r="287" spans="1:27">
      <c r="A287" s="8"/>
      <c r="B287" s="8"/>
      <c r="C287" s="8"/>
      <c r="J287"/>
      <c r="V287" s="6"/>
      <c r="W287" s="7"/>
      <c r="X287" s="7"/>
      <c r="Y287" s="7"/>
      <c r="Z287" s="7"/>
      <c r="AA287" s="7"/>
    </row>
    <row r="288" spans="1:27">
      <c r="A288" s="8"/>
      <c r="B288" s="8"/>
      <c r="C288" s="8"/>
      <c r="J288"/>
      <c r="V288" s="6"/>
      <c r="W288" s="7"/>
      <c r="X288" s="7"/>
      <c r="Y288" s="7"/>
      <c r="Z288" s="7"/>
      <c r="AA288" s="7"/>
    </row>
    <row r="289" spans="1:27">
      <c r="A289" s="8"/>
      <c r="B289" s="8"/>
      <c r="C289" s="8"/>
      <c r="J289"/>
      <c r="V289" s="6"/>
      <c r="W289" s="7"/>
      <c r="X289" s="7"/>
      <c r="Y289" s="7"/>
      <c r="Z289" s="7"/>
      <c r="AA289" s="7"/>
    </row>
    <row r="290" spans="1:27">
      <c r="A290" s="8"/>
      <c r="B290" s="8"/>
      <c r="C290" s="8"/>
      <c r="J290"/>
      <c r="V290" s="6"/>
      <c r="W290" s="7"/>
      <c r="X290" s="7"/>
      <c r="Y290" s="7"/>
      <c r="Z290" s="7"/>
      <c r="AA290" s="7"/>
    </row>
    <row r="291" spans="1:27">
      <c r="A291" s="8"/>
      <c r="B291" s="8"/>
      <c r="C291" s="8"/>
      <c r="J291"/>
      <c r="V291" s="6"/>
      <c r="W291" s="7"/>
      <c r="X291" s="7"/>
      <c r="Y291" s="7"/>
      <c r="Z291" s="7"/>
      <c r="AA291" s="7"/>
    </row>
    <row r="292" spans="1:27">
      <c r="A292" s="8"/>
      <c r="B292" s="8"/>
      <c r="C292" s="8"/>
      <c r="J292"/>
      <c r="V292" s="6"/>
      <c r="W292" s="7"/>
      <c r="X292" s="7"/>
      <c r="Y292" s="7"/>
      <c r="Z292" s="7"/>
      <c r="AA292" s="7"/>
    </row>
    <row r="293" spans="1:27">
      <c r="A293" s="8"/>
      <c r="B293" s="8"/>
      <c r="C293" s="8"/>
      <c r="J293"/>
      <c r="V293" s="6"/>
      <c r="W293" s="7"/>
      <c r="X293" s="7"/>
      <c r="Y293" s="7"/>
      <c r="Z293" s="7"/>
      <c r="AA293" s="7"/>
    </row>
    <row r="294" spans="1:27">
      <c r="A294" s="8"/>
      <c r="B294" s="8"/>
      <c r="C294" s="8"/>
      <c r="J294"/>
      <c r="V294" s="6"/>
      <c r="W294" s="7"/>
      <c r="X294" s="7"/>
      <c r="Y294" s="7"/>
      <c r="Z294" s="7"/>
      <c r="AA294" s="7"/>
    </row>
    <row r="295" spans="1:27">
      <c r="A295" s="8"/>
      <c r="B295" s="8"/>
      <c r="C295" s="8"/>
      <c r="J295"/>
      <c r="V295" s="6"/>
      <c r="W295" s="7"/>
      <c r="X295" s="7"/>
      <c r="Y295" s="7"/>
      <c r="Z295" s="7"/>
      <c r="AA295" s="7"/>
    </row>
    <row r="296" spans="1:27">
      <c r="A296" s="8"/>
      <c r="B296" s="8"/>
      <c r="C296" s="8"/>
      <c r="J296"/>
      <c r="V296" s="6"/>
      <c r="W296" s="7"/>
      <c r="X296" s="7"/>
      <c r="Y296" s="7"/>
      <c r="Z296" s="7"/>
      <c r="AA296" s="7"/>
    </row>
    <row r="297" spans="1:27">
      <c r="A297" s="8"/>
      <c r="B297" s="8"/>
      <c r="C297" s="8"/>
      <c r="J297"/>
      <c r="V297" s="6"/>
      <c r="W297" s="7"/>
      <c r="X297" s="7"/>
      <c r="Y297" s="7"/>
      <c r="Z297" s="7"/>
      <c r="AA297" s="7"/>
    </row>
    <row r="298" spans="1:27">
      <c r="A298" s="8"/>
      <c r="B298" s="8"/>
      <c r="C298" s="8"/>
      <c r="J298"/>
      <c r="V298" s="6"/>
      <c r="W298" s="7"/>
      <c r="X298" s="7"/>
      <c r="Y298" s="7"/>
      <c r="Z298" s="7"/>
      <c r="AA298" s="7"/>
    </row>
    <row r="299" spans="1:27">
      <c r="A299" s="8"/>
      <c r="B299" s="8"/>
      <c r="C299" s="8"/>
      <c r="J299"/>
      <c r="V299" s="6"/>
      <c r="W299" s="7"/>
      <c r="X299" s="7"/>
      <c r="Y299" s="7"/>
      <c r="Z299" s="7"/>
      <c r="AA299" s="7"/>
    </row>
    <row r="300" spans="1:27">
      <c r="A300" s="8"/>
      <c r="B300" s="8"/>
      <c r="C300" s="8"/>
      <c r="J300"/>
      <c r="V300" s="6"/>
      <c r="W300" s="7"/>
      <c r="X300" s="7"/>
      <c r="Y300" s="7"/>
      <c r="Z300" s="7"/>
      <c r="AA300" s="7"/>
    </row>
    <row r="301" spans="1:27">
      <c r="A301" s="8"/>
      <c r="B301" s="8"/>
      <c r="C301" s="8"/>
      <c r="J301"/>
      <c r="V301" s="6"/>
      <c r="W301" s="7"/>
      <c r="X301" s="7"/>
      <c r="Y301" s="7"/>
      <c r="Z301" s="7"/>
      <c r="AA301" s="7"/>
    </row>
    <row r="302" spans="1:27">
      <c r="A302" s="8"/>
      <c r="B302" s="8"/>
      <c r="C302" s="8"/>
      <c r="J302"/>
      <c r="V302" s="6"/>
      <c r="W302" s="7"/>
      <c r="X302" s="7"/>
      <c r="Y302" s="7"/>
      <c r="Z302" s="7"/>
      <c r="AA302" s="7"/>
    </row>
    <row r="303" spans="1:27">
      <c r="A303" s="8"/>
      <c r="B303" s="8"/>
      <c r="C303" s="8"/>
      <c r="J303"/>
      <c r="V303" s="6"/>
      <c r="W303" s="7"/>
      <c r="X303" s="7"/>
      <c r="Y303" s="7"/>
      <c r="Z303" s="7"/>
      <c r="AA303" s="7"/>
    </row>
    <row r="304" spans="1:27">
      <c r="A304" s="8"/>
      <c r="B304" s="8"/>
      <c r="C304" s="8"/>
      <c r="J304"/>
      <c r="V304" s="6"/>
      <c r="W304" s="7"/>
      <c r="X304" s="7"/>
      <c r="Y304" s="7"/>
      <c r="Z304" s="7"/>
      <c r="AA304" s="7"/>
    </row>
    <row r="305" spans="1:27">
      <c r="A305" s="8"/>
      <c r="B305" s="8"/>
      <c r="C305" s="8"/>
      <c r="J305"/>
      <c r="V305" s="6"/>
      <c r="W305" s="7"/>
      <c r="X305" s="7"/>
      <c r="Y305" s="7"/>
      <c r="Z305" s="7"/>
      <c r="AA305" s="7"/>
    </row>
    <row r="306" spans="1:27">
      <c r="A306" s="8"/>
      <c r="B306" s="8"/>
      <c r="C306" s="8"/>
      <c r="J306"/>
      <c r="V306" s="6"/>
      <c r="W306" s="7"/>
      <c r="X306" s="7"/>
      <c r="Y306" s="7"/>
      <c r="Z306" s="7"/>
      <c r="AA306" s="7"/>
    </row>
    <row r="307" spans="1:27">
      <c r="A307" s="8"/>
      <c r="B307" s="8"/>
      <c r="C307" s="8"/>
      <c r="J307"/>
      <c r="V307" s="6"/>
      <c r="W307" s="7"/>
      <c r="X307" s="7"/>
      <c r="Y307" s="7"/>
      <c r="Z307" s="7"/>
      <c r="AA307" s="7"/>
    </row>
    <row r="308" spans="1:27">
      <c r="A308" s="8"/>
      <c r="B308" s="8"/>
      <c r="C308" s="8"/>
      <c r="J308"/>
      <c r="V308" s="6"/>
      <c r="W308" s="7"/>
      <c r="X308" s="7"/>
      <c r="Y308" s="7"/>
      <c r="Z308" s="7"/>
      <c r="AA308" s="7"/>
    </row>
    <row r="309" spans="1:27">
      <c r="A309" s="8"/>
      <c r="B309" s="8"/>
      <c r="C309" s="8"/>
      <c r="J309"/>
      <c r="V309" s="6"/>
      <c r="W309" s="7"/>
      <c r="X309" s="7"/>
      <c r="Y309" s="7"/>
      <c r="Z309" s="7"/>
      <c r="AA309" s="7"/>
    </row>
    <row r="310" spans="1:27">
      <c r="A310" s="8"/>
      <c r="B310" s="8"/>
      <c r="C310" s="8"/>
      <c r="J310"/>
      <c r="V310" s="6"/>
      <c r="W310" s="7"/>
      <c r="X310" s="7"/>
      <c r="Y310" s="7"/>
      <c r="Z310" s="7"/>
      <c r="AA310" s="7"/>
    </row>
    <row r="311" spans="1:27">
      <c r="A311" s="8"/>
      <c r="B311" s="8"/>
      <c r="C311" s="8"/>
      <c r="J311"/>
      <c r="V311" s="6"/>
      <c r="W311" s="7"/>
      <c r="X311" s="7"/>
      <c r="Y311" s="7"/>
      <c r="Z311" s="7"/>
      <c r="AA311" s="7"/>
    </row>
    <row r="312" spans="1:27">
      <c r="A312" s="8"/>
      <c r="B312" s="8"/>
      <c r="C312" s="8"/>
      <c r="J312"/>
      <c r="V312" s="6"/>
      <c r="W312" s="7"/>
      <c r="X312" s="7"/>
      <c r="Y312" s="7"/>
      <c r="Z312" s="7"/>
      <c r="AA312" s="7"/>
    </row>
    <row r="313" spans="1:27">
      <c r="A313" s="8"/>
      <c r="B313" s="8"/>
      <c r="C313" s="8"/>
      <c r="J313"/>
      <c r="V313" s="6"/>
      <c r="W313" s="7"/>
      <c r="X313" s="7"/>
      <c r="Y313" s="7"/>
      <c r="Z313" s="7"/>
      <c r="AA313" s="7"/>
    </row>
    <row r="314" spans="1:27">
      <c r="A314" s="8"/>
      <c r="B314" s="8"/>
      <c r="C314" s="8"/>
      <c r="J314"/>
      <c r="V314" s="6"/>
      <c r="W314" s="7"/>
      <c r="X314" s="7"/>
      <c r="Y314" s="7"/>
      <c r="Z314" s="7"/>
      <c r="AA314" s="7"/>
    </row>
    <row r="315" spans="1:27">
      <c r="A315" s="8"/>
      <c r="B315" s="8"/>
      <c r="C315" s="8"/>
      <c r="J315"/>
      <c r="V315" s="6"/>
      <c r="W315" s="7"/>
      <c r="X315" s="7"/>
      <c r="Y315" s="7"/>
      <c r="Z315" s="7"/>
      <c r="AA315" s="7"/>
    </row>
    <row r="316" spans="1:27">
      <c r="A316" s="8"/>
      <c r="B316" s="8"/>
      <c r="C316" s="8"/>
      <c r="J316"/>
      <c r="V316" s="6"/>
      <c r="W316" s="7"/>
      <c r="X316" s="7"/>
      <c r="Y316" s="7"/>
      <c r="Z316" s="7"/>
      <c r="AA316" s="7"/>
    </row>
    <row r="317" spans="1:27">
      <c r="A317" s="8"/>
      <c r="B317" s="8"/>
      <c r="C317" s="8"/>
      <c r="J317"/>
      <c r="V317" s="6"/>
      <c r="W317" s="7"/>
      <c r="X317" s="7"/>
      <c r="Y317" s="7"/>
      <c r="Z317" s="7"/>
      <c r="AA317" s="7"/>
    </row>
    <row r="318" spans="1:27">
      <c r="A318" s="8"/>
      <c r="B318" s="8"/>
      <c r="C318" s="8"/>
      <c r="J318"/>
      <c r="V318" s="6"/>
      <c r="W318" s="7"/>
      <c r="X318" s="7"/>
      <c r="Y318" s="7"/>
      <c r="Z318" s="7"/>
      <c r="AA318" s="7"/>
    </row>
    <row r="319" spans="1:27">
      <c r="A319" s="8"/>
      <c r="B319" s="8"/>
      <c r="C319" s="8"/>
      <c r="J319"/>
      <c r="V319" s="6"/>
      <c r="W319" s="7"/>
      <c r="X319" s="7"/>
      <c r="Y319" s="7"/>
      <c r="Z319" s="7"/>
      <c r="AA319" s="7"/>
    </row>
    <row r="320" spans="1:27">
      <c r="A320" s="8"/>
      <c r="B320" s="8"/>
      <c r="C320" s="8"/>
      <c r="J320"/>
      <c r="V320" s="6"/>
      <c r="W320" s="7"/>
      <c r="X320" s="7"/>
      <c r="Y320" s="7"/>
      <c r="Z320" s="7"/>
      <c r="AA320" s="7"/>
    </row>
    <row r="321" spans="1:27">
      <c r="A321" s="8"/>
      <c r="B321" s="8"/>
      <c r="C321" s="8"/>
      <c r="J321"/>
      <c r="V321" s="6"/>
      <c r="W321" s="7"/>
      <c r="X321" s="7"/>
      <c r="Y321" s="7"/>
      <c r="Z321" s="7"/>
      <c r="AA321" s="7"/>
    </row>
    <row r="322" spans="1:27">
      <c r="A322" s="8"/>
      <c r="B322" s="8"/>
      <c r="C322" s="8"/>
      <c r="J322"/>
      <c r="V322" s="6"/>
      <c r="W322" s="7"/>
      <c r="X322" s="7"/>
      <c r="Y322" s="7"/>
      <c r="Z322" s="7"/>
      <c r="AA322" s="7"/>
    </row>
    <row r="323" spans="1:27">
      <c r="A323" s="8"/>
      <c r="B323" s="8"/>
      <c r="C323" s="8"/>
      <c r="J323"/>
      <c r="V323" s="6"/>
      <c r="W323" s="7"/>
      <c r="X323" s="7"/>
      <c r="Y323" s="7"/>
      <c r="Z323" s="7"/>
      <c r="AA323" s="7"/>
    </row>
    <row r="324" spans="1:27">
      <c r="A324" s="8"/>
      <c r="B324" s="8"/>
      <c r="C324" s="8"/>
      <c r="J324"/>
      <c r="V324" s="6"/>
      <c r="W324" s="7"/>
      <c r="X324" s="7"/>
      <c r="Y324" s="7"/>
      <c r="Z324" s="7"/>
      <c r="AA324" s="7"/>
    </row>
    <row r="325" spans="1:27">
      <c r="A325" s="8"/>
      <c r="B325" s="8"/>
      <c r="C325" s="8"/>
      <c r="J325"/>
      <c r="V325" s="6"/>
      <c r="W325" s="7"/>
      <c r="X325" s="7"/>
      <c r="Y325" s="7"/>
      <c r="Z325" s="7"/>
      <c r="AA325" s="7"/>
    </row>
    <row r="326" spans="1:27">
      <c r="A326" s="8"/>
      <c r="B326" s="8"/>
      <c r="C326" s="8"/>
      <c r="J326"/>
      <c r="V326" s="6"/>
      <c r="W326" s="7"/>
      <c r="X326" s="7"/>
      <c r="Y326" s="7"/>
      <c r="Z326" s="7"/>
      <c r="AA326" s="7"/>
    </row>
    <row r="327" spans="1:27">
      <c r="A327" s="8"/>
      <c r="B327" s="8"/>
      <c r="C327" s="8"/>
      <c r="J327"/>
      <c r="V327" s="6"/>
      <c r="W327" s="7"/>
      <c r="X327" s="7"/>
      <c r="Y327" s="7"/>
      <c r="Z327" s="7"/>
      <c r="AA327" s="7"/>
    </row>
    <row r="328" spans="1:27">
      <c r="A328" s="8"/>
      <c r="B328" s="8"/>
      <c r="C328" s="8"/>
      <c r="J328"/>
      <c r="V328" s="6"/>
      <c r="W328" s="7"/>
      <c r="X328" s="7"/>
      <c r="Y328" s="7"/>
      <c r="Z328" s="7"/>
      <c r="AA328" s="7"/>
    </row>
    <row r="329" spans="1:27">
      <c r="A329" s="8"/>
      <c r="B329" s="8"/>
      <c r="C329" s="8"/>
      <c r="J329"/>
      <c r="V329" s="6"/>
      <c r="W329" s="7"/>
      <c r="X329" s="7"/>
      <c r="Y329" s="7"/>
      <c r="Z329" s="7"/>
      <c r="AA329" s="7"/>
    </row>
    <row r="330" spans="1:27">
      <c r="A330" s="8"/>
      <c r="B330" s="8"/>
      <c r="C330" s="8"/>
      <c r="J330"/>
      <c r="V330" s="6"/>
      <c r="W330" s="7"/>
      <c r="X330" s="7"/>
      <c r="Y330" s="7"/>
      <c r="Z330" s="7"/>
      <c r="AA330" s="7"/>
    </row>
    <row r="331" spans="1:27">
      <c r="A331" s="8"/>
      <c r="B331" s="8"/>
      <c r="C331" s="8"/>
      <c r="J331"/>
      <c r="V331" s="6"/>
      <c r="W331" s="7"/>
      <c r="X331" s="7"/>
      <c r="Y331" s="7"/>
      <c r="Z331" s="7"/>
      <c r="AA331" s="7"/>
    </row>
    <row r="332" spans="1:27">
      <c r="A332" s="8"/>
      <c r="B332" s="8"/>
      <c r="C332" s="8"/>
      <c r="J332"/>
      <c r="V332" s="6"/>
      <c r="W332" s="7"/>
      <c r="X332" s="7"/>
      <c r="Y332" s="7"/>
      <c r="Z332" s="7"/>
      <c r="AA332" s="7"/>
    </row>
    <row r="333" spans="1:27">
      <c r="A333" s="8"/>
      <c r="B333" s="8"/>
      <c r="C333" s="8"/>
      <c r="J333"/>
      <c r="V333" s="6"/>
      <c r="W333" s="7"/>
      <c r="X333" s="7"/>
      <c r="Y333" s="7"/>
      <c r="Z333" s="7"/>
      <c r="AA333" s="7"/>
    </row>
    <row r="334" spans="1:27">
      <c r="A334" s="8"/>
      <c r="B334" s="8"/>
      <c r="C334" s="8"/>
      <c r="J334"/>
      <c r="V334" s="6"/>
      <c r="W334" s="7"/>
      <c r="X334" s="7"/>
      <c r="Y334" s="7"/>
      <c r="Z334" s="7"/>
      <c r="AA334" s="7"/>
    </row>
    <row r="335" spans="1:27">
      <c r="A335" s="8"/>
      <c r="B335" s="8"/>
      <c r="C335" s="8"/>
      <c r="J335"/>
      <c r="V335" s="6"/>
      <c r="W335" s="7"/>
      <c r="X335" s="7"/>
      <c r="Y335" s="7"/>
      <c r="Z335" s="7"/>
      <c r="AA335" s="7"/>
    </row>
    <row r="336" spans="1:27">
      <c r="A336" s="8"/>
      <c r="B336" s="8"/>
      <c r="C336" s="8"/>
      <c r="J336"/>
      <c r="V336" s="6"/>
      <c r="W336" s="7"/>
      <c r="X336" s="7"/>
      <c r="Y336" s="7"/>
      <c r="Z336" s="7"/>
      <c r="AA336" s="7"/>
    </row>
    <row r="337" spans="1:27">
      <c r="A337" s="8"/>
      <c r="B337" s="8"/>
      <c r="C337" s="8"/>
      <c r="J337"/>
      <c r="V337" s="6"/>
      <c r="W337" s="7"/>
      <c r="X337" s="7"/>
      <c r="Y337" s="7"/>
      <c r="Z337" s="7"/>
      <c r="AA337" s="7"/>
    </row>
    <row r="338" spans="1:27">
      <c r="A338" s="8"/>
      <c r="B338" s="8"/>
      <c r="C338" s="8"/>
      <c r="J338"/>
      <c r="V338" s="6"/>
      <c r="W338" s="7"/>
      <c r="X338" s="7"/>
      <c r="Y338" s="7"/>
      <c r="Z338" s="7"/>
      <c r="AA338" s="7"/>
    </row>
    <row r="339" spans="1:27">
      <c r="A339" s="8"/>
      <c r="B339" s="8"/>
      <c r="C339" s="8"/>
      <c r="J339"/>
      <c r="V339" s="6"/>
      <c r="W339" s="7"/>
      <c r="X339" s="7"/>
      <c r="Y339" s="7"/>
      <c r="Z339" s="7"/>
      <c r="AA339" s="7"/>
    </row>
    <row r="340" spans="1:27">
      <c r="A340" s="8"/>
      <c r="B340" s="8"/>
      <c r="C340" s="8"/>
      <c r="J340"/>
      <c r="V340" s="6"/>
      <c r="W340" s="7"/>
      <c r="X340" s="7"/>
      <c r="Y340" s="7"/>
      <c r="Z340" s="7"/>
      <c r="AA340" s="7"/>
    </row>
    <row r="341" spans="1:27">
      <c r="A341" s="8"/>
      <c r="B341" s="8"/>
      <c r="C341" s="8"/>
      <c r="J341"/>
      <c r="V341" s="6"/>
      <c r="W341" s="7"/>
      <c r="X341" s="7"/>
      <c r="Y341" s="7"/>
      <c r="Z341" s="7"/>
      <c r="AA341" s="7"/>
    </row>
    <row r="342" spans="1:27">
      <c r="A342" s="8"/>
      <c r="B342" s="8"/>
      <c r="C342" s="8"/>
      <c r="J342"/>
      <c r="V342" s="6"/>
      <c r="W342" s="7"/>
      <c r="X342" s="7"/>
      <c r="Y342" s="7"/>
      <c r="Z342" s="7"/>
      <c r="AA342" s="7"/>
    </row>
    <row r="343" spans="1:27">
      <c r="A343" s="8"/>
      <c r="B343" s="8"/>
      <c r="C343" s="8"/>
      <c r="J343"/>
      <c r="V343" s="6"/>
      <c r="W343" s="7"/>
      <c r="X343" s="7"/>
      <c r="Y343" s="7"/>
      <c r="Z343" s="7"/>
      <c r="AA343" s="7"/>
    </row>
    <row r="344" spans="1:27">
      <c r="A344" s="8"/>
      <c r="B344" s="8"/>
      <c r="C344" s="8"/>
      <c r="J344"/>
      <c r="V344" s="6"/>
      <c r="W344" s="7"/>
      <c r="X344" s="7"/>
      <c r="Y344" s="7"/>
      <c r="Z344" s="7"/>
      <c r="AA344" s="7"/>
    </row>
    <row r="345" spans="1:27">
      <c r="A345" s="8"/>
      <c r="B345" s="8"/>
      <c r="C345" s="8"/>
      <c r="J345"/>
      <c r="V345" s="6"/>
      <c r="W345" s="7"/>
      <c r="X345" s="7"/>
      <c r="Y345" s="7"/>
      <c r="Z345" s="7"/>
      <c r="AA345" s="7"/>
    </row>
    <row r="346" spans="1:27">
      <c r="A346" s="8"/>
      <c r="B346" s="8"/>
      <c r="C346" s="8"/>
      <c r="J346"/>
      <c r="V346" s="6"/>
      <c r="W346" s="7"/>
      <c r="X346" s="7"/>
      <c r="Y346" s="7"/>
      <c r="Z346" s="7"/>
      <c r="AA346" s="7"/>
    </row>
    <row r="347" spans="1:27">
      <c r="A347" s="8"/>
      <c r="B347" s="8"/>
      <c r="C347" s="8"/>
      <c r="J347"/>
      <c r="V347" s="6"/>
      <c r="W347" s="7"/>
      <c r="X347" s="7"/>
      <c r="Y347" s="7"/>
      <c r="Z347" s="7"/>
      <c r="AA347" s="7"/>
    </row>
    <row r="348" spans="1:27">
      <c r="A348" s="8"/>
      <c r="B348" s="8"/>
      <c r="C348" s="8"/>
      <c r="J348"/>
      <c r="V348" s="6"/>
      <c r="W348" s="7"/>
      <c r="X348" s="7"/>
      <c r="Y348" s="7"/>
      <c r="Z348" s="7"/>
      <c r="AA348" s="7"/>
    </row>
    <row r="349" spans="1:27">
      <c r="A349" s="8"/>
      <c r="B349" s="8"/>
      <c r="C349" s="8"/>
      <c r="J349"/>
      <c r="V349" s="6"/>
      <c r="W349" s="7"/>
      <c r="X349" s="7"/>
      <c r="Y349" s="7"/>
      <c r="Z349" s="7"/>
      <c r="AA349" s="7"/>
    </row>
    <row r="350" spans="1:27">
      <c r="A350" s="8"/>
      <c r="B350" s="8"/>
      <c r="C350" s="8"/>
      <c r="J350"/>
      <c r="V350" s="6"/>
      <c r="W350" s="7"/>
      <c r="X350" s="7"/>
      <c r="Y350" s="7"/>
      <c r="Z350" s="7"/>
      <c r="AA350" s="7"/>
    </row>
    <row r="351" spans="1:27">
      <c r="A351" s="8"/>
      <c r="B351" s="8"/>
      <c r="C351" s="8"/>
      <c r="J351"/>
      <c r="V351" s="6"/>
      <c r="W351" s="7"/>
      <c r="X351" s="7"/>
      <c r="Y351" s="7"/>
      <c r="Z351" s="7"/>
      <c r="AA351" s="7"/>
    </row>
    <row r="352" spans="1:27">
      <c r="A352" s="8"/>
      <c r="B352" s="8"/>
      <c r="C352" s="8"/>
      <c r="J352"/>
      <c r="V352" s="6"/>
      <c r="W352" s="7"/>
      <c r="X352" s="7"/>
      <c r="Y352" s="7"/>
      <c r="Z352" s="7"/>
      <c r="AA352" s="7"/>
    </row>
    <row r="353" spans="1:27">
      <c r="A353" s="8"/>
      <c r="B353" s="8"/>
      <c r="C353" s="8"/>
      <c r="J353"/>
      <c r="V353" s="6"/>
      <c r="W353" s="7"/>
      <c r="X353" s="7"/>
      <c r="Y353" s="7"/>
      <c r="Z353" s="7"/>
      <c r="AA353" s="7"/>
    </row>
    <row r="354" spans="1:27">
      <c r="A354" s="8"/>
      <c r="B354" s="8"/>
      <c r="C354" s="8"/>
      <c r="J354"/>
      <c r="V354" s="6"/>
      <c r="W354" s="7"/>
      <c r="X354" s="7"/>
      <c r="Y354" s="7"/>
      <c r="Z354" s="7"/>
      <c r="AA354" s="7"/>
    </row>
    <row r="355" spans="1:27">
      <c r="A355" s="8"/>
      <c r="B355" s="8"/>
      <c r="C355" s="8"/>
      <c r="J355"/>
      <c r="V355" s="6"/>
      <c r="W355" s="7"/>
      <c r="X355" s="7"/>
      <c r="Y355" s="7"/>
      <c r="Z355" s="7"/>
      <c r="AA355" s="7"/>
    </row>
    <row r="356" spans="1:27">
      <c r="A356" s="8"/>
      <c r="B356" s="8"/>
      <c r="C356" s="8"/>
      <c r="J356"/>
      <c r="V356" s="6"/>
      <c r="W356" s="7"/>
      <c r="X356" s="7"/>
      <c r="Y356" s="7"/>
      <c r="Z356" s="7"/>
      <c r="AA356" s="7"/>
    </row>
    <row r="357" spans="1:27">
      <c r="A357" s="8"/>
      <c r="B357" s="8"/>
      <c r="C357" s="8"/>
      <c r="J357"/>
      <c r="V357" s="6"/>
      <c r="W357" s="7"/>
      <c r="X357" s="7"/>
      <c r="Y357" s="7"/>
      <c r="Z357" s="7"/>
      <c r="AA357" s="7"/>
    </row>
    <row r="358" spans="1:27">
      <c r="A358" s="8"/>
      <c r="B358" s="8"/>
      <c r="C358" s="8"/>
      <c r="J358"/>
      <c r="V358" s="6"/>
      <c r="W358" s="7"/>
      <c r="X358" s="7"/>
      <c r="Y358" s="7"/>
      <c r="Z358" s="7"/>
      <c r="AA358" s="7"/>
    </row>
    <row r="359" spans="1:27">
      <c r="A359" s="8"/>
      <c r="B359" s="8"/>
      <c r="C359" s="8"/>
      <c r="J359"/>
      <c r="V359" s="6"/>
      <c r="W359" s="7"/>
      <c r="X359" s="7"/>
      <c r="Y359" s="7"/>
      <c r="Z359" s="7"/>
      <c r="AA359" s="7"/>
    </row>
    <row r="360" spans="1:27">
      <c r="A360" s="8"/>
      <c r="B360" s="8"/>
      <c r="C360" s="8"/>
      <c r="J360"/>
      <c r="V360" s="6"/>
      <c r="W360" s="7"/>
      <c r="X360" s="7"/>
      <c r="Y360" s="7"/>
      <c r="Z360" s="7"/>
      <c r="AA360" s="7"/>
    </row>
    <row r="361" spans="1:27">
      <c r="A361" s="8"/>
      <c r="B361" s="8"/>
      <c r="C361" s="8"/>
      <c r="J361"/>
      <c r="V361" s="6"/>
      <c r="W361" s="7"/>
      <c r="X361" s="7"/>
      <c r="Y361" s="7"/>
      <c r="Z361" s="7"/>
      <c r="AA361" s="7"/>
    </row>
    <row r="362" spans="1:27">
      <c r="A362" s="8"/>
      <c r="B362" s="8"/>
      <c r="C362" s="8"/>
      <c r="J362"/>
      <c r="V362" s="6"/>
      <c r="W362" s="7"/>
      <c r="X362" s="7"/>
      <c r="Y362" s="7"/>
      <c r="Z362" s="7"/>
      <c r="AA362" s="7"/>
    </row>
    <row r="363" spans="1:27">
      <c r="A363" s="8"/>
      <c r="B363" s="8"/>
      <c r="C363" s="8"/>
      <c r="J363"/>
      <c r="V363" s="6"/>
      <c r="W363" s="7"/>
      <c r="X363" s="7"/>
      <c r="Y363" s="7"/>
      <c r="Z363" s="7"/>
      <c r="AA363" s="7"/>
    </row>
    <row r="364" spans="1:27">
      <c r="A364" s="8"/>
      <c r="B364" s="8"/>
      <c r="C364" s="8"/>
      <c r="J364"/>
      <c r="V364" s="6"/>
      <c r="W364" s="7"/>
      <c r="X364" s="7"/>
      <c r="Y364" s="7"/>
      <c r="Z364" s="7"/>
      <c r="AA364" s="7"/>
    </row>
    <row r="365" spans="1:27">
      <c r="A365" s="8"/>
      <c r="B365" s="8"/>
      <c r="C365" s="8"/>
      <c r="J365"/>
      <c r="V365" s="6"/>
      <c r="W365" s="7"/>
      <c r="X365" s="7"/>
      <c r="Y365" s="7"/>
      <c r="Z365" s="7"/>
      <c r="AA365" s="7"/>
    </row>
    <row r="366" spans="1:27">
      <c r="A366" s="8"/>
      <c r="B366" s="8"/>
      <c r="C366" s="8"/>
      <c r="J366"/>
      <c r="V366" s="6"/>
      <c r="W366" s="7"/>
      <c r="X366" s="7"/>
      <c r="Y366" s="7"/>
      <c r="Z366" s="7"/>
      <c r="AA366" s="7"/>
    </row>
    <row r="367" spans="1:27">
      <c r="A367" s="8"/>
      <c r="B367" s="8"/>
      <c r="C367" s="8"/>
      <c r="J367"/>
      <c r="V367" s="6"/>
      <c r="W367" s="7"/>
      <c r="X367" s="7"/>
      <c r="Y367" s="7"/>
      <c r="Z367" s="7"/>
      <c r="AA367" s="7"/>
    </row>
    <row r="368" spans="1:27">
      <c r="A368" s="8"/>
      <c r="B368" s="8"/>
      <c r="C368" s="8"/>
      <c r="J368"/>
      <c r="V368" s="6"/>
      <c r="W368" s="7"/>
      <c r="X368" s="7"/>
      <c r="Y368" s="7"/>
      <c r="Z368" s="7"/>
      <c r="AA368" s="7"/>
    </row>
    <row r="369" spans="1:27">
      <c r="A369" s="8"/>
      <c r="B369" s="8"/>
      <c r="C369" s="8"/>
      <c r="J369"/>
      <c r="V369" s="6"/>
      <c r="W369" s="7"/>
      <c r="X369" s="7"/>
      <c r="Y369" s="7"/>
      <c r="Z369" s="7"/>
      <c r="AA369" s="7"/>
    </row>
    <row r="370" spans="1:27">
      <c r="A370" s="8"/>
      <c r="B370" s="8"/>
      <c r="C370" s="8"/>
      <c r="J370"/>
      <c r="V370" s="6"/>
      <c r="W370" s="7"/>
      <c r="X370" s="7"/>
      <c r="Y370" s="7"/>
      <c r="Z370" s="7"/>
      <c r="AA370" s="7"/>
    </row>
    <row r="371" spans="1:27">
      <c r="A371" s="8"/>
      <c r="B371" s="8"/>
      <c r="C371" s="8"/>
      <c r="J371"/>
      <c r="V371" s="6"/>
      <c r="W371" s="7"/>
      <c r="X371" s="7"/>
      <c r="Y371" s="7"/>
      <c r="Z371" s="7"/>
      <c r="AA371" s="7"/>
    </row>
    <row r="372" spans="1:27">
      <c r="A372" s="8"/>
      <c r="B372" s="8"/>
      <c r="C372" s="8"/>
      <c r="J372"/>
      <c r="V372" s="6"/>
      <c r="W372" s="7"/>
      <c r="X372" s="7"/>
      <c r="Y372" s="7"/>
      <c r="Z372" s="7"/>
      <c r="AA372" s="7"/>
    </row>
    <row r="373" spans="1:27">
      <c r="A373" s="8"/>
      <c r="B373" s="8"/>
      <c r="C373" s="8"/>
      <c r="J373"/>
      <c r="V373" s="6"/>
      <c r="W373" s="7"/>
      <c r="X373" s="7"/>
      <c r="Y373" s="7"/>
      <c r="Z373" s="7"/>
      <c r="AA373" s="7"/>
    </row>
    <row r="374" spans="1:27">
      <c r="A374" s="8"/>
      <c r="B374" s="8"/>
      <c r="C374" s="8"/>
      <c r="J374"/>
      <c r="V374" s="6"/>
      <c r="W374" s="7"/>
      <c r="X374" s="7"/>
      <c r="Y374" s="7"/>
      <c r="Z374" s="7"/>
      <c r="AA374" s="7"/>
    </row>
    <row r="375" spans="1:27">
      <c r="A375" s="8"/>
      <c r="B375" s="8"/>
      <c r="C375" s="8"/>
      <c r="J375"/>
      <c r="V375" s="6"/>
      <c r="W375" s="7"/>
      <c r="X375" s="7"/>
      <c r="Y375" s="7"/>
      <c r="Z375" s="7"/>
      <c r="AA375" s="7"/>
    </row>
    <row r="376" spans="1:27">
      <c r="A376" s="8"/>
      <c r="B376" s="8"/>
      <c r="C376" s="8"/>
      <c r="J376"/>
      <c r="V376" s="6"/>
      <c r="W376" s="7"/>
      <c r="X376" s="7"/>
      <c r="Y376" s="7"/>
      <c r="Z376" s="7"/>
      <c r="AA376" s="7"/>
    </row>
    <row r="377" spans="1:27">
      <c r="A377" s="8"/>
      <c r="B377" s="8"/>
      <c r="C377" s="8"/>
      <c r="J377"/>
      <c r="V377" s="6"/>
      <c r="W377" s="7"/>
      <c r="X377" s="7"/>
      <c r="Y377" s="7"/>
      <c r="Z377" s="7"/>
      <c r="AA377" s="7"/>
    </row>
    <row r="378" spans="1:27">
      <c r="A378" s="8"/>
      <c r="B378" s="8"/>
      <c r="C378" s="8"/>
      <c r="J378"/>
      <c r="V378" s="6"/>
      <c r="W378" s="7"/>
      <c r="X378" s="7"/>
      <c r="Y378" s="7"/>
      <c r="Z378" s="7"/>
      <c r="AA378" s="7"/>
    </row>
    <row r="379" spans="1:27">
      <c r="A379" s="8"/>
      <c r="B379" s="8"/>
      <c r="C379" s="8"/>
      <c r="J379"/>
      <c r="V379" s="6"/>
      <c r="W379" s="7"/>
      <c r="X379" s="7"/>
      <c r="Y379" s="7"/>
      <c r="Z379" s="7"/>
      <c r="AA379" s="7"/>
    </row>
    <row r="380" spans="1:27">
      <c r="A380" s="8"/>
      <c r="B380" s="8"/>
      <c r="C380" s="8"/>
      <c r="J380"/>
      <c r="V380" s="6"/>
      <c r="W380" s="7"/>
      <c r="X380" s="7"/>
      <c r="Y380" s="7"/>
      <c r="Z380" s="7"/>
      <c r="AA380" s="7"/>
    </row>
    <row r="381" spans="1:27">
      <c r="A381" s="8"/>
      <c r="B381" s="8"/>
      <c r="C381" s="8"/>
      <c r="J381"/>
      <c r="V381" s="6"/>
      <c r="W381" s="7"/>
      <c r="X381" s="7"/>
      <c r="Y381" s="7"/>
      <c r="Z381" s="7"/>
      <c r="AA381" s="7"/>
    </row>
    <row r="382" spans="1:27">
      <c r="A382" s="8"/>
      <c r="B382" s="8"/>
      <c r="C382" s="8"/>
      <c r="J382"/>
      <c r="V382" s="6"/>
      <c r="W382" s="7"/>
      <c r="X382" s="7"/>
      <c r="Y382" s="7"/>
      <c r="Z382" s="7"/>
      <c r="AA382" s="7"/>
    </row>
    <row r="383" spans="1:27">
      <c r="A383" s="8"/>
      <c r="B383" s="8"/>
      <c r="C383" s="8"/>
      <c r="J383"/>
      <c r="V383" s="6"/>
      <c r="W383" s="7"/>
      <c r="X383" s="7"/>
      <c r="Y383" s="7"/>
      <c r="Z383" s="7"/>
      <c r="AA383" s="7"/>
    </row>
    <row r="384" spans="1:27">
      <c r="A384" s="8"/>
      <c r="B384" s="8"/>
      <c r="C384" s="8"/>
      <c r="J384"/>
      <c r="V384" s="6"/>
      <c r="W384" s="7"/>
      <c r="X384" s="7"/>
      <c r="Y384" s="7"/>
      <c r="Z384" s="7"/>
      <c r="AA384" s="7"/>
    </row>
    <row r="385" spans="1:27">
      <c r="A385" s="8"/>
      <c r="B385" s="8"/>
      <c r="C385" s="8"/>
      <c r="J385"/>
      <c r="V385" s="6"/>
      <c r="W385" s="7"/>
      <c r="X385" s="7"/>
      <c r="Y385" s="7"/>
      <c r="Z385" s="7"/>
      <c r="AA385" s="7"/>
    </row>
    <row r="386" spans="1:27">
      <c r="A386" s="8"/>
      <c r="B386" s="8"/>
      <c r="C386" s="8"/>
      <c r="J386"/>
      <c r="V386" s="6"/>
      <c r="W386" s="7"/>
      <c r="X386" s="7"/>
      <c r="Y386" s="7"/>
      <c r="Z386" s="7"/>
      <c r="AA386" s="7"/>
    </row>
    <row r="387" spans="1:27">
      <c r="A387" s="8"/>
      <c r="B387" s="8"/>
      <c r="C387" s="8"/>
      <c r="J387"/>
      <c r="V387" s="6"/>
      <c r="W387" s="7"/>
      <c r="X387" s="7"/>
      <c r="Y387" s="7"/>
      <c r="Z387" s="7"/>
      <c r="AA387" s="7"/>
    </row>
    <row r="388" spans="1:27">
      <c r="A388" s="8"/>
      <c r="B388" s="8"/>
      <c r="C388" s="8"/>
      <c r="J388"/>
      <c r="V388" s="6"/>
      <c r="W388" s="7"/>
      <c r="X388" s="7"/>
      <c r="Y388" s="7"/>
      <c r="Z388" s="7"/>
      <c r="AA388" s="7"/>
    </row>
    <row r="389" spans="1:27">
      <c r="A389" s="8"/>
      <c r="B389" s="8"/>
      <c r="C389" s="8"/>
      <c r="J389"/>
      <c r="V389" s="6"/>
      <c r="W389" s="7"/>
      <c r="X389" s="7"/>
      <c r="Y389" s="7"/>
      <c r="Z389" s="7"/>
      <c r="AA389" s="7"/>
    </row>
    <row r="390" spans="1:27">
      <c r="A390" s="8"/>
      <c r="B390" s="8"/>
      <c r="C390" s="8"/>
      <c r="J390"/>
      <c r="V390" s="6"/>
      <c r="W390" s="7"/>
      <c r="X390" s="7"/>
      <c r="Y390" s="7"/>
      <c r="Z390" s="7"/>
      <c r="AA390" s="7"/>
    </row>
    <row r="391" spans="1:27">
      <c r="A391" s="8"/>
      <c r="B391" s="8"/>
      <c r="C391" s="8"/>
      <c r="J391"/>
      <c r="V391" s="6"/>
      <c r="W391" s="7"/>
      <c r="X391" s="7"/>
      <c r="Y391" s="7"/>
      <c r="Z391" s="7"/>
      <c r="AA391" s="7"/>
    </row>
    <row r="392" spans="1:27">
      <c r="A392" s="8"/>
      <c r="B392" s="8"/>
      <c r="C392" s="8"/>
      <c r="J392"/>
      <c r="V392" s="6"/>
      <c r="W392" s="7"/>
      <c r="X392" s="7"/>
      <c r="Y392" s="7"/>
      <c r="Z392" s="7"/>
      <c r="AA392" s="7"/>
    </row>
    <row r="393" spans="1:27">
      <c r="A393" s="8"/>
      <c r="B393" s="8"/>
      <c r="C393" s="8"/>
      <c r="J393"/>
      <c r="V393" s="6"/>
      <c r="W393" s="7"/>
      <c r="X393" s="7"/>
      <c r="Y393" s="7"/>
      <c r="Z393" s="7"/>
      <c r="AA393" s="7"/>
    </row>
    <row r="394" spans="1:27">
      <c r="A394" s="8"/>
      <c r="B394" s="8"/>
      <c r="C394" s="8"/>
      <c r="J394"/>
      <c r="V394" s="6"/>
      <c r="W394" s="7"/>
      <c r="X394" s="7"/>
      <c r="Y394" s="7"/>
      <c r="Z394" s="7"/>
      <c r="AA394" s="7"/>
    </row>
    <row r="395" spans="1:27">
      <c r="A395" s="8"/>
      <c r="B395" s="8"/>
      <c r="C395" s="8"/>
      <c r="J395"/>
      <c r="V395" s="6"/>
      <c r="W395" s="7"/>
      <c r="X395" s="7"/>
      <c r="Y395" s="7"/>
      <c r="Z395" s="7"/>
      <c r="AA395" s="7"/>
    </row>
    <row r="396" spans="1:27">
      <c r="A396" s="8"/>
      <c r="B396" s="8"/>
      <c r="C396" s="8"/>
      <c r="J396"/>
      <c r="V396" s="6"/>
      <c r="W396" s="7"/>
      <c r="X396" s="7"/>
      <c r="Y396" s="7"/>
      <c r="Z396" s="7"/>
      <c r="AA396" s="7"/>
    </row>
    <row r="397" spans="1:27">
      <c r="A397" s="8"/>
      <c r="B397" s="8"/>
      <c r="C397" s="8"/>
      <c r="J397"/>
      <c r="V397" s="6"/>
      <c r="W397" s="7"/>
      <c r="X397" s="7"/>
      <c r="Y397" s="7"/>
      <c r="Z397" s="7"/>
      <c r="AA397" s="7"/>
    </row>
    <row r="398" spans="1:27">
      <c r="A398" s="8"/>
      <c r="B398" s="8"/>
      <c r="C398" s="8"/>
      <c r="J398"/>
      <c r="V398" s="6"/>
      <c r="W398" s="7"/>
      <c r="X398" s="7"/>
      <c r="Y398" s="7"/>
      <c r="Z398" s="7"/>
      <c r="AA398" s="7"/>
    </row>
    <row r="399" spans="1:27">
      <c r="A399" s="8"/>
      <c r="B399" s="8"/>
      <c r="C399" s="8"/>
      <c r="J399"/>
      <c r="V399" s="6"/>
      <c r="W399" s="7"/>
      <c r="X399" s="7"/>
      <c r="Y399" s="7"/>
      <c r="Z399" s="7"/>
      <c r="AA399" s="7"/>
    </row>
    <row r="400" spans="1:27">
      <c r="A400" s="8"/>
      <c r="B400" s="8"/>
      <c r="C400" s="8"/>
      <c r="J400"/>
      <c r="V400" s="6"/>
      <c r="W400" s="7"/>
      <c r="X400" s="7"/>
      <c r="Y400" s="7"/>
      <c r="Z400" s="7"/>
      <c r="AA400" s="7"/>
    </row>
    <row r="401" spans="1:27">
      <c r="A401" s="8"/>
      <c r="B401" s="8"/>
      <c r="C401" s="8"/>
      <c r="J401"/>
      <c r="V401" s="6"/>
      <c r="W401" s="7"/>
      <c r="X401" s="7"/>
      <c r="Y401" s="7"/>
      <c r="Z401" s="7"/>
      <c r="AA401" s="7"/>
    </row>
    <row r="402" spans="1:27">
      <c r="A402" s="8"/>
      <c r="B402" s="8"/>
      <c r="C402" s="8"/>
      <c r="J402"/>
      <c r="V402" s="6"/>
      <c r="W402" s="7"/>
      <c r="X402" s="7"/>
      <c r="Y402" s="7"/>
      <c r="Z402" s="7"/>
      <c r="AA402" s="7"/>
    </row>
    <row r="403" spans="1:27">
      <c r="A403" s="8"/>
      <c r="B403" s="8"/>
      <c r="C403" s="8"/>
      <c r="J403"/>
      <c r="V403" s="6"/>
      <c r="W403" s="7"/>
      <c r="X403" s="7"/>
      <c r="Y403" s="7"/>
      <c r="Z403" s="7"/>
      <c r="AA403" s="7"/>
    </row>
    <row r="404" spans="1:27">
      <c r="A404" s="8"/>
      <c r="B404" s="8"/>
      <c r="C404" s="8"/>
      <c r="J404"/>
      <c r="V404" s="6"/>
      <c r="W404" s="7"/>
      <c r="X404" s="7"/>
      <c r="Y404" s="7"/>
      <c r="Z404" s="7"/>
      <c r="AA404" s="7"/>
    </row>
    <row r="405" spans="1:27">
      <c r="A405" s="8"/>
      <c r="B405" s="8"/>
      <c r="C405" s="8"/>
      <c r="J405"/>
      <c r="V405" s="6"/>
      <c r="W405" s="7"/>
      <c r="X405" s="7"/>
      <c r="Y405" s="7"/>
      <c r="Z405" s="7"/>
      <c r="AA405" s="7"/>
    </row>
    <row r="406" spans="1:27">
      <c r="A406" s="8"/>
      <c r="B406" s="8"/>
      <c r="C406" s="8"/>
      <c r="J406"/>
      <c r="V406" s="6"/>
      <c r="W406" s="7"/>
      <c r="X406" s="7"/>
      <c r="Y406" s="7"/>
      <c r="Z406" s="7"/>
      <c r="AA406" s="7"/>
    </row>
    <row r="407" spans="1:27">
      <c r="A407" s="8"/>
      <c r="B407" s="8"/>
      <c r="C407" s="8"/>
      <c r="J407"/>
      <c r="V407" s="6"/>
      <c r="W407" s="7"/>
      <c r="X407" s="7"/>
      <c r="Y407" s="7"/>
      <c r="Z407" s="7"/>
      <c r="AA407" s="7"/>
    </row>
    <row r="408" spans="1:27">
      <c r="A408" s="8"/>
      <c r="B408" s="8"/>
      <c r="C408" s="8"/>
      <c r="J408"/>
      <c r="V408" s="6"/>
      <c r="W408" s="7"/>
      <c r="X408" s="7"/>
      <c r="Y408" s="7"/>
      <c r="Z408" s="7"/>
      <c r="AA408" s="7"/>
    </row>
    <row r="409" spans="1:27">
      <c r="A409" s="8"/>
      <c r="B409" s="8"/>
      <c r="C409" s="8"/>
      <c r="J409"/>
      <c r="V409" s="6"/>
      <c r="W409" s="7"/>
      <c r="X409" s="7"/>
      <c r="Y409" s="7"/>
      <c r="Z409" s="7"/>
      <c r="AA409" s="7"/>
    </row>
    <row r="410" spans="1:27">
      <c r="A410" s="8"/>
      <c r="B410" s="8"/>
      <c r="C410" s="8"/>
      <c r="J410"/>
      <c r="V410" s="6"/>
      <c r="W410" s="7"/>
      <c r="X410" s="7"/>
      <c r="Y410" s="7"/>
      <c r="Z410" s="7"/>
      <c r="AA410" s="7"/>
    </row>
    <row r="411" spans="1:27">
      <c r="A411" s="8"/>
      <c r="B411" s="8"/>
      <c r="C411" s="8"/>
      <c r="J411"/>
      <c r="V411" s="6"/>
      <c r="W411" s="7"/>
      <c r="X411" s="7"/>
      <c r="Y411" s="7"/>
      <c r="Z411" s="7"/>
      <c r="AA411" s="7"/>
    </row>
    <row r="412" spans="1:27">
      <c r="A412" s="8"/>
      <c r="B412" s="8"/>
      <c r="C412" s="8"/>
      <c r="J412"/>
      <c r="V412" s="6"/>
      <c r="W412" s="7"/>
      <c r="X412" s="7"/>
      <c r="Y412" s="7"/>
      <c r="Z412" s="7"/>
      <c r="AA412" s="7"/>
    </row>
    <row r="413" spans="1:27">
      <c r="A413" s="8"/>
      <c r="B413" s="8"/>
      <c r="C413" s="8"/>
      <c r="J413"/>
      <c r="V413" s="6"/>
      <c r="W413" s="7"/>
      <c r="X413" s="7"/>
      <c r="Y413" s="7"/>
      <c r="Z413" s="7"/>
      <c r="AA413" s="7"/>
    </row>
    <row r="414" spans="1:27">
      <c r="A414" s="8"/>
      <c r="B414" s="8"/>
      <c r="C414" s="8"/>
      <c r="J414"/>
      <c r="V414" s="6"/>
      <c r="W414" s="7"/>
      <c r="X414" s="7"/>
      <c r="Y414" s="7"/>
      <c r="Z414" s="7"/>
      <c r="AA414" s="7"/>
    </row>
    <row r="415" spans="1:27">
      <c r="A415" s="8"/>
      <c r="B415" s="8"/>
      <c r="C415" s="8"/>
      <c r="J415"/>
      <c r="V415" s="6"/>
      <c r="W415" s="7"/>
      <c r="X415" s="7"/>
      <c r="Y415" s="7"/>
      <c r="Z415" s="7"/>
      <c r="AA415" s="7"/>
    </row>
    <row r="416" spans="1:27">
      <c r="A416" s="8"/>
      <c r="B416" s="8"/>
      <c r="C416" s="8"/>
      <c r="J416"/>
      <c r="V416" s="6"/>
      <c r="W416" s="7"/>
      <c r="X416" s="7"/>
      <c r="Y416" s="7"/>
      <c r="Z416" s="7"/>
      <c r="AA416" s="7"/>
    </row>
    <row r="417" spans="1:27">
      <c r="A417" s="8"/>
      <c r="B417" s="8"/>
      <c r="C417" s="8"/>
      <c r="J417"/>
      <c r="V417" s="6"/>
      <c r="W417" s="7"/>
      <c r="X417" s="7"/>
      <c r="Y417" s="7"/>
      <c r="Z417" s="7"/>
      <c r="AA417" s="7"/>
    </row>
    <row r="418" spans="1:27">
      <c r="A418" s="8"/>
      <c r="B418" s="8"/>
      <c r="C418" s="8"/>
      <c r="J418"/>
      <c r="V418" s="6"/>
      <c r="W418" s="7"/>
      <c r="X418" s="7"/>
      <c r="Y418" s="7"/>
      <c r="Z418" s="7"/>
      <c r="AA418" s="7"/>
    </row>
    <row r="419" spans="1:27">
      <c r="A419" s="8"/>
      <c r="B419" s="8"/>
      <c r="C419" s="8"/>
      <c r="J419"/>
      <c r="V419" s="6"/>
      <c r="W419" s="7"/>
      <c r="X419" s="7"/>
      <c r="Y419" s="7"/>
      <c r="Z419" s="7"/>
      <c r="AA419" s="7"/>
    </row>
    <row r="420" spans="1:27">
      <c r="A420" s="8"/>
      <c r="B420" s="8"/>
      <c r="C420" s="8"/>
      <c r="J420"/>
      <c r="V420" s="6"/>
      <c r="W420" s="7"/>
      <c r="X420" s="7"/>
      <c r="Y420" s="7"/>
      <c r="Z420" s="7"/>
      <c r="AA420" s="7"/>
    </row>
    <row r="421" spans="1:27">
      <c r="A421" s="8"/>
      <c r="B421" s="8"/>
      <c r="C421" s="8"/>
      <c r="J421"/>
      <c r="V421" s="6"/>
      <c r="W421" s="7"/>
      <c r="X421" s="7"/>
      <c r="Y421" s="7"/>
      <c r="Z421" s="7"/>
      <c r="AA421" s="7"/>
    </row>
    <row r="422" spans="1:27">
      <c r="A422" s="8"/>
      <c r="B422" s="8"/>
      <c r="C422" s="8"/>
      <c r="J422"/>
      <c r="V422" s="6"/>
      <c r="W422" s="7"/>
      <c r="X422" s="7"/>
      <c r="Y422" s="7"/>
      <c r="Z422" s="7"/>
      <c r="AA422" s="7"/>
    </row>
    <row r="423" spans="1:27">
      <c r="A423" s="8"/>
      <c r="B423" s="8"/>
      <c r="C423" s="8"/>
      <c r="J423"/>
      <c r="V423" s="6"/>
      <c r="W423" s="7"/>
      <c r="X423" s="7"/>
      <c r="Y423" s="7"/>
      <c r="Z423" s="7"/>
      <c r="AA423" s="7"/>
    </row>
    <row r="424" spans="1:27">
      <c r="A424" s="8"/>
      <c r="B424" s="8"/>
      <c r="C424" s="8"/>
      <c r="J424"/>
      <c r="V424" s="6"/>
      <c r="W424" s="7"/>
      <c r="X424" s="7"/>
      <c r="Y424" s="7"/>
      <c r="Z424" s="7"/>
      <c r="AA424" s="7"/>
    </row>
    <row r="425" spans="1:27">
      <c r="A425" s="8"/>
      <c r="B425" s="8"/>
      <c r="C425" s="8"/>
      <c r="J425"/>
      <c r="V425" s="6"/>
      <c r="W425" s="7"/>
      <c r="X425" s="7"/>
      <c r="Y425" s="7"/>
      <c r="Z425" s="7"/>
      <c r="AA425" s="7"/>
    </row>
    <row r="426" spans="1:27">
      <c r="A426" s="8"/>
      <c r="B426" s="8"/>
      <c r="C426" s="8"/>
      <c r="J426"/>
      <c r="V426" s="6"/>
      <c r="W426" s="7"/>
      <c r="X426" s="7"/>
      <c r="Y426" s="7"/>
      <c r="Z426" s="7"/>
      <c r="AA426" s="7"/>
    </row>
    <row r="427" spans="1:27">
      <c r="A427" s="8"/>
      <c r="B427" s="8"/>
      <c r="C427" s="8"/>
      <c r="J427"/>
      <c r="V427" s="6"/>
      <c r="W427" s="7"/>
      <c r="X427" s="7"/>
      <c r="Y427" s="7"/>
      <c r="Z427" s="7"/>
      <c r="AA427" s="7"/>
    </row>
    <row r="428" spans="1:27">
      <c r="A428" s="8"/>
      <c r="B428" s="8"/>
      <c r="C428" s="8"/>
      <c r="J428"/>
      <c r="V428" s="6"/>
      <c r="W428" s="7"/>
      <c r="X428" s="7"/>
      <c r="Y428" s="7"/>
      <c r="Z428" s="7"/>
      <c r="AA428" s="7"/>
    </row>
    <row r="429" spans="1:27">
      <c r="A429" s="8"/>
      <c r="B429" s="8"/>
      <c r="C429" s="8"/>
      <c r="J429"/>
      <c r="V429" s="6"/>
      <c r="W429" s="7"/>
      <c r="X429" s="7"/>
      <c r="Y429" s="7"/>
      <c r="Z429" s="7"/>
      <c r="AA429" s="7"/>
    </row>
    <row r="430" spans="1:27">
      <c r="A430" s="8"/>
      <c r="B430" s="8"/>
      <c r="C430" s="8"/>
      <c r="J430"/>
      <c r="V430" s="6"/>
      <c r="W430" s="7"/>
      <c r="X430" s="7"/>
      <c r="Y430" s="7"/>
      <c r="Z430" s="7"/>
      <c r="AA430" s="7"/>
    </row>
    <row r="431" spans="1:27">
      <c r="A431" s="8"/>
      <c r="B431" s="8"/>
      <c r="C431" s="8"/>
      <c r="J431"/>
      <c r="V431" s="6"/>
      <c r="W431" s="7"/>
      <c r="X431" s="7"/>
      <c r="Y431" s="7"/>
      <c r="Z431" s="7"/>
      <c r="AA431" s="7"/>
    </row>
    <row r="432" spans="1:27">
      <c r="A432" s="8"/>
      <c r="B432" s="8"/>
      <c r="C432" s="8"/>
      <c r="J432"/>
      <c r="V432" s="6"/>
      <c r="W432" s="7"/>
      <c r="X432" s="7"/>
      <c r="Y432" s="7"/>
      <c r="Z432" s="7"/>
      <c r="AA432" s="7"/>
    </row>
    <row r="433" spans="1:27">
      <c r="A433" s="8"/>
      <c r="B433" s="8"/>
      <c r="C433" s="8"/>
      <c r="J433"/>
      <c r="V433" s="6"/>
      <c r="W433" s="7"/>
      <c r="X433" s="7"/>
      <c r="Y433" s="7"/>
      <c r="Z433" s="7"/>
      <c r="AA433" s="7"/>
    </row>
    <row r="434" spans="1:27">
      <c r="A434" s="8"/>
      <c r="B434" s="8"/>
      <c r="C434" s="8"/>
      <c r="J434"/>
      <c r="V434" s="6"/>
      <c r="W434" s="7"/>
      <c r="X434" s="7"/>
      <c r="Y434" s="7"/>
      <c r="Z434" s="7"/>
      <c r="AA434" s="7"/>
    </row>
    <row r="435" spans="1:27">
      <c r="A435" s="8"/>
      <c r="B435" s="8"/>
      <c r="C435" s="8"/>
      <c r="J435"/>
      <c r="V435" s="6"/>
      <c r="W435" s="7"/>
      <c r="X435" s="7"/>
      <c r="Y435" s="7"/>
      <c r="Z435" s="7"/>
      <c r="AA435" s="7"/>
    </row>
    <row r="436" spans="1:27">
      <c r="A436" s="8"/>
      <c r="B436" s="8"/>
      <c r="C436" s="8"/>
      <c r="J436"/>
      <c r="V436" s="6"/>
      <c r="W436" s="7"/>
      <c r="X436" s="7"/>
      <c r="Y436" s="7"/>
      <c r="Z436" s="7"/>
      <c r="AA436" s="7"/>
    </row>
    <row r="437" spans="1:27">
      <c r="A437" s="8"/>
      <c r="B437" s="8"/>
      <c r="C437" s="8"/>
      <c r="J437"/>
      <c r="V437" s="6"/>
      <c r="W437" s="7"/>
      <c r="X437" s="7"/>
      <c r="Y437" s="7"/>
      <c r="Z437" s="7"/>
      <c r="AA437" s="7"/>
    </row>
    <row r="438" spans="1:27">
      <c r="A438" s="8"/>
      <c r="B438" s="8"/>
      <c r="C438" s="8"/>
      <c r="J438"/>
      <c r="V438" s="6"/>
      <c r="W438" s="7"/>
      <c r="X438" s="7"/>
      <c r="Y438" s="7"/>
      <c r="Z438" s="7"/>
      <c r="AA438" s="7"/>
    </row>
    <row r="439" spans="1:27">
      <c r="A439" s="8"/>
      <c r="B439" s="8"/>
      <c r="C439" s="8"/>
      <c r="J439"/>
      <c r="V439" s="6"/>
      <c r="W439" s="7"/>
      <c r="X439" s="7"/>
      <c r="Y439" s="7"/>
      <c r="Z439" s="7"/>
      <c r="AA439" s="7"/>
    </row>
    <row r="440" spans="1:27">
      <c r="A440" s="8"/>
      <c r="B440" s="8"/>
      <c r="C440" s="8"/>
      <c r="J440"/>
      <c r="V440" s="6"/>
      <c r="W440" s="7"/>
      <c r="X440" s="7"/>
      <c r="Y440" s="7"/>
      <c r="Z440" s="7"/>
      <c r="AA440" s="7"/>
    </row>
    <row r="441" spans="1:27">
      <c r="A441" s="8"/>
      <c r="B441" s="8"/>
      <c r="C441" s="8"/>
      <c r="J441"/>
      <c r="V441" s="6"/>
      <c r="W441" s="7"/>
      <c r="X441" s="7"/>
      <c r="Y441" s="7"/>
      <c r="Z441" s="7"/>
      <c r="AA441" s="7"/>
    </row>
    <row r="442" spans="1:27">
      <c r="A442" s="8"/>
      <c r="B442" s="8"/>
      <c r="C442" s="8"/>
      <c r="J442"/>
      <c r="V442" s="6"/>
      <c r="W442" s="7"/>
      <c r="X442" s="7"/>
      <c r="Y442" s="7"/>
      <c r="Z442" s="7"/>
      <c r="AA442" s="7"/>
    </row>
    <row r="443" spans="1:27">
      <c r="A443" s="8"/>
      <c r="B443" s="8"/>
      <c r="C443" s="8"/>
      <c r="J443"/>
      <c r="V443" s="6"/>
      <c r="W443" s="7"/>
      <c r="X443" s="7"/>
      <c r="Y443" s="7"/>
      <c r="Z443" s="7"/>
      <c r="AA443" s="7"/>
    </row>
    <row r="444" spans="1:27">
      <c r="A444" s="8"/>
      <c r="B444" s="8"/>
      <c r="C444" s="8"/>
      <c r="J444"/>
      <c r="V444" s="6"/>
      <c r="W444" s="7"/>
      <c r="X444" s="7"/>
      <c r="Y444" s="7"/>
      <c r="Z444" s="7"/>
      <c r="AA444" s="7"/>
    </row>
    <row r="445" spans="1:27">
      <c r="A445" s="8"/>
      <c r="B445" s="8"/>
      <c r="C445" s="8"/>
      <c r="J445"/>
      <c r="V445" s="6"/>
      <c r="W445" s="7"/>
      <c r="X445" s="7"/>
      <c r="Y445" s="7"/>
      <c r="Z445" s="7"/>
      <c r="AA445" s="7"/>
    </row>
    <row r="446" spans="1:27">
      <c r="A446" s="8"/>
      <c r="B446" s="8"/>
      <c r="C446" s="8"/>
      <c r="J446"/>
      <c r="V446" s="6"/>
      <c r="W446" s="7"/>
      <c r="X446" s="7"/>
      <c r="Y446" s="7"/>
      <c r="Z446" s="7"/>
      <c r="AA446" s="7"/>
    </row>
    <row r="447" spans="1:27">
      <c r="A447" s="8"/>
      <c r="B447" s="8"/>
      <c r="C447" s="8"/>
      <c r="J447"/>
      <c r="V447" s="6"/>
      <c r="W447" s="7"/>
      <c r="X447" s="7"/>
      <c r="Y447" s="7"/>
      <c r="Z447" s="7"/>
      <c r="AA447" s="7"/>
    </row>
    <row r="448" spans="1:27">
      <c r="A448" s="8"/>
      <c r="B448" s="8"/>
      <c r="C448" s="8"/>
      <c r="J448"/>
      <c r="V448" s="6"/>
      <c r="W448" s="7"/>
      <c r="X448" s="7"/>
      <c r="Y448" s="7"/>
      <c r="Z448" s="7"/>
      <c r="AA448" s="7"/>
    </row>
    <row r="449" spans="1:27">
      <c r="A449" s="8"/>
      <c r="B449" s="8"/>
      <c r="C449" s="8"/>
      <c r="J449"/>
      <c r="V449" s="6"/>
      <c r="W449" s="7"/>
      <c r="X449" s="7"/>
      <c r="Y449" s="7"/>
      <c r="Z449" s="7"/>
      <c r="AA449" s="7"/>
    </row>
    <row r="450" spans="1:27">
      <c r="A450" s="8"/>
      <c r="B450" s="8"/>
      <c r="C450" s="8"/>
      <c r="J450"/>
      <c r="V450" s="6"/>
      <c r="W450" s="7"/>
      <c r="X450" s="7"/>
      <c r="Y450" s="7"/>
      <c r="Z450" s="7"/>
      <c r="AA450" s="7"/>
    </row>
    <row r="451" spans="1:27">
      <c r="A451" s="8"/>
      <c r="B451" s="8"/>
      <c r="C451" s="8"/>
      <c r="J451"/>
      <c r="V451" s="6"/>
      <c r="W451" s="7"/>
      <c r="X451" s="7"/>
      <c r="Y451" s="7"/>
      <c r="Z451" s="7"/>
      <c r="AA451" s="7"/>
    </row>
    <row r="452" spans="1:27">
      <c r="A452" s="8"/>
      <c r="B452" s="8"/>
      <c r="C452" s="8"/>
      <c r="J452"/>
      <c r="V452" s="6"/>
      <c r="W452" s="7"/>
      <c r="X452" s="7"/>
      <c r="Y452" s="7"/>
      <c r="Z452" s="7"/>
      <c r="AA452" s="7"/>
    </row>
    <row r="453" spans="1:27">
      <c r="A453" s="8"/>
      <c r="B453" s="8"/>
      <c r="C453" s="8"/>
      <c r="J453"/>
      <c r="V453" s="6"/>
      <c r="W453" s="7"/>
      <c r="X453" s="7"/>
      <c r="Y453" s="7"/>
      <c r="Z453" s="7"/>
      <c r="AA453" s="7"/>
    </row>
    <row r="454" spans="1:27">
      <c r="A454" s="8"/>
      <c r="B454" s="8"/>
      <c r="C454" s="8"/>
      <c r="J454"/>
      <c r="V454" s="6"/>
      <c r="W454" s="7"/>
      <c r="X454" s="7"/>
      <c r="Y454" s="7"/>
      <c r="Z454" s="7"/>
      <c r="AA454" s="7"/>
    </row>
    <row r="455" spans="1:27">
      <c r="A455" s="8"/>
      <c r="B455" s="8"/>
      <c r="C455" s="8"/>
      <c r="J455"/>
      <c r="V455" s="6"/>
      <c r="W455" s="7"/>
      <c r="X455" s="7"/>
      <c r="Y455" s="7"/>
      <c r="Z455" s="7"/>
      <c r="AA455" s="7"/>
    </row>
    <row r="456" spans="1:27">
      <c r="A456" s="8"/>
      <c r="B456" s="8"/>
      <c r="C456" s="8"/>
      <c r="J456"/>
      <c r="V456" s="6"/>
      <c r="W456" s="7"/>
      <c r="X456" s="7"/>
      <c r="Y456" s="7"/>
      <c r="Z456" s="7"/>
      <c r="AA456" s="7"/>
    </row>
    <row r="457" spans="1:27">
      <c r="A457" s="8"/>
      <c r="B457" s="8"/>
      <c r="C457" s="8"/>
      <c r="J457"/>
      <c r="V457" s="6"/>
      <c r="W457" s="7"/>
      <c r="X457" s="7"/>
      <c r="Y457" s="7"/>
      <c r="Z457" s="7"/>
      <c r="AA457" s="7"/>
    </row>
    <row r="458" spans="1:27">
      <c r="A458" s="8"/>
      <c r="B458" s="8"/>
      <c r="C458" s="8"/>
      <c r="J458"/>
      <c r="V458" s="6"/>
      <c r="W458" s="7"/>
      <c r="X458" s="7"/>
      <c r="Y458" s="7"/>
      <c r="Z458" s="7"/>
      <c r="AA458" s="7"/>
    </row>
    <row r="459" spans="1:27">
      <c r="A459" s="8"/>
      <c r="B459" s="8"/>
      <c r="C459" s="8"/>
      <c r="J459"/>
      <c r="V459" s="6"/>
      <c r="W459" s="7"/>
      <c r="X459" s="7"/>
      <c r="Y459" s="7"/>
      <c r="Z459" s="7"/>
      <c r="AA459" s="7"/>
    </row>
    <row r="460" spans="1:27">
      <c r="A460" s="8"/>
      <c r="B460" s="8"/>
      <c r="C460" s="8"/>
      <c r="J460"/>
      <c r="V460" s="6"/>
      <c r="W460" s="7"/>
      <c r="X460" s="7"/>
      <c r="Y460" s="7"/>
      <c r="Z460" s="7"/>
      <c r="AA460" s="7"/>
    </row>
    <row r="461" spans="1:27">
      <c r="A461" s="8"/>
      <c r="B461" s="8"/>
      <c r="C461" s="8"/>
      <c r="J461"/>
      <c r="V461" s="6"/>
      <c r="W461" s="7"/>
      <c r="X461" s="7"/>
      <c r="Y461" s="7"/>
      <c r="Z461" s="7"/>
      <c r="AA461" s="7"/>
    </row>
    <row r="462" spans="1:27">
      <c r="A462" s="8"/>
      <c r="B462" s="8"/>
      <c r="C462" s="8"/>
      <c r="J462"/>
      <c r="V462" s="6"/>
      <c r="W462" s="7"/>
      <c r="X462" s="7"/>
      <c r="Y462" s="7"/>
      <c r="Z462" s="7"/>
      <c r="AA462" s="7"/>
    </row>
    <row r="463" spans="1:27">
      <c r="A463" s="8"/>
      <c r="B463" s="8"/>
      <c r="C463" s="8"/>
      <c r="J463"/>
      <c r="V463" s="6"/>
      <c r="W463" s="7"/>
      <c r="X463" s="7"/>
      <c r="Y463" s="7"/>
      <c r="Z463" s="7"/>
      <c r="AA463" s="7"/>
    </row>
    <row r="464" spans="1:27">
      <c r="A464" s="8"/>
      <c r="B464" s="8"/>
      <c r="C464" s="8"/>
      <c r="J464"/>
      <c r="V464" s="6"/>
      <c r="W464" s="7"/>
      <c r="X464" s="7"/>
      <c r="Y464" s="7"/>
      <c r="Z464" s="7"/>
      <c r="AA464" s="7"/>
    </row>
    <row r="465" spans="1:27">
      <c r="A465" s="8"/>
      <c r="B465" s="8"/>
      <c r="C465" s="8"/>
      <c r="J465"/>
      <c r="V465" s="6"/>
      <c r="W465" s="7"/>
      <c r="X465" s="7"/>
      <c r="Y465" s="7"/>
      <c r="Z465" s="7"/>
      <c r="AA465" s="7"/>
    </row>
    <row r="466" spans="1:27">
      <c r="A466" s="8"/>
      <c r="B466" s="8"/>
      <c r="C466" s="8"/>
      <c r="J466"/>
      <c r="V466" s="6"/>
      <c r="W466" s="7"/>
      <c r="X466" s="7"/>
      <c r="Y466" s="7"/>
      <c r="Z466" s="7"/>
      <c r="AA466" s="7"/>
    </row>
    <row r="467" spans="1:27">
      <c r="A467" s="8"/>
      <c r="B467" s="8"/>
      <c r="C467" s="8"/>
      <c r="J467"/>
      <c r="V467" s="6"/>
      <c r="W467" s="7"/>
      <c r="X467" s="7"/>
      <c r="Y467" s="7"/>
      <c r="Z467" s="7"/>
      <c r="AA467" s="7"/>
    </row>
    <row r="468" spans="1:27">
      <c r="A468" s="8"/>
      <c r="B468" s="8"/>
      <c r="C468" s="8"/>
      <c r="J468"/>
      <c r="V468" s="6"/>
      <c r="W468" s="7"/>
      <c r="X468" s="7"/>
      <c r="Y468" s="7"/>
      <c r="Z468" s="7"/>
      <c r="AA468" s="7"/>
    </row>
    <row r="469" spans="1:27">
      <c r="A469" s="8"/>
      <c r="B469" s="8"/>
      <c r="C469" s="8"/>
      <c r="J469"/>
      <c r="V469" s="6"/>
      <c r="W469" s="7"/>
      <c r="X469" s="7"/>
      <c r="Y469" s="7"/>
      <c r="Z469" s="7"/>
      <c r="AA469" s="7"/>
    </row>
    <row r="470" spans="1:27">
      <c r="A470" s="8"/>
      <c r="B470" s="8"/>
      <c r="C470" s="8"/>
      <c r="J470"/>
      <c r="V470" s="6"/>
      <c r="W470" s="7"/>
      <c r="X470" s="7"/>
      <c r="Y470" s="7"/>
      <c r="Z470" s="7"/>
      <c r="AA470" s="7"/>
    </row>
    <row r="471" spans="1:27">
      <c r="A471" s="8"/>
      <c r="B471" s="8"/>
      <c r="C471" s="8"/>
      <c r="J471"/>
      <c r="V471" s="6"/>
      <c r="W471" s="7"/>
      <c r="X471" s="7"/>
      <c r="Y471" s="7"/>
      <c r="Z471" s="7"/>
      <c r="AA471" s="7"/>
    </row>
    <row r="472" spans="1:27">
      <c r="A472" s="8"/>
      <c r="B472" s="8"/>
      <c r="C472" s="8"/>
      <c r="J472"/>
      <c r="V472" s="6"/>
      <c r="W472" s="7"/>
      <c r="X472" s="7"/>
      <c r="Y472" s="7"/>
      <c r="Z472" s="7"/>
      <c r="AA472" s="7"/>
    </row>
    <row r="473" spans="1:27">
      <c r="A473" s="8"/>
      <c r="B473" s="8"/>
      <c r="C473" s="8"/>
      <c r="J473"/>
      <c r="V473" s="6"/>
      <c r="W473" s="7"/>
      <c r="X473" s="7"/>
      <c r="Y473" s="7"/>
      <c r="Z473" s="7"/>
      <c r="AA473" s="7"/>
    </row>
    <row r="474" spans="1:27">
      <c r="A474" s="8"/>
      <c r="B474" s="8"/>
      <c r="C474" s="8"/>
      <c r="J474"/>
      <c r="V474" s="6"/>
      <c r="W474" s="7"/>
      <c r="X474" s="7"/>
      <c r="Y474" s="7"/>
      <c r="Z474" s="7"/>
      <c r="AA474" s="7"/>
    </row>
    <row r="475" spans="1:27">
      <c r="A475" s="8"/>
      <c r="B475" s="8"/>
      <c r="C475" s="8"/>
      <c r="J475"/>
      <c r="V475" s="6"/>
      <c r="W475" s="7"/>
      <c r="X475" s="7"/>
      <c r="Y475" s="7"/>
      <c r="Z475" s="7"/>
      <c r="AA475" s="7"/>
    </row>
    <row r="476" spans="1:27">
      <c r="A476" s="8"/>
      <c r="B476" s="8"/>
      <c r="C476" s="8"/>
      <c r="J476"/>
      <c r="V476" s="6"/>
      <c r="W476" s="7"/>
      <c r="X476" s="7"/>
      <c r="Y476" s="7"/>
      <c r="Z476" s="7"/>
      <c r="AA476" s="7"/>
    </row>
    <row r="477" spans="1:27">
      <c r="A477" s="8"/>
      <c r="B477" s="8"/>
      <c r="C477" s="8"/>
      <c r="J477"/>
      <c r="V477" s="6"/>
      <c r="W477" s="7"/>
      <c r="X477" s="7"/>
      <c r="Y477" s="7"/>
      <c r="Z477" s="7"/>
      <c r="AA477" s="7"/>
    </row>
    <row r="478" spans="1:27">
      <c r="A478" s="8"/>
      <c r="B478" s="8"/>
      <c r="C478" s="8"/>
      <c r="J478"/>
      <c r="V478" s="6"/>
      <c r="W478" s="7"/>
      <c r="X478" s="7"/>
      <c r="Y478" s="7"/>
      <c r="Z478" s="7"/>
      <c r="AA478" s="7"/>
    </row>
    <row r="479" spans="1:27">
      <c r="A479" s="8"/>
      <c r="B479" s="8"/>
      <c r="C479" s="8"/>
      <c r="J479"/>
      <c r="V479" s="6"/>
      <c r="W479" s="7"/>
      <c r="X479" s="7"/>
      <c r="Y479" s="7"/>
      <c r="Z479" s="7"/>
      <c r="AA479" s="7"/>
    </row>
    <row r="480" spans="1:27">
      <c r="A480" s="8"/>
      <c r="B480" s="8"/>
      <c r="C480" s="8"/>
      <c r="J480"/>
      <c r="V480" s="6"/>
      <c r="W480" s="7"/>
      <c r="X480" s="7"/>
      <c r="Y480" s="7"/>
      <c r="Z480" s="7"/>
      <c r="AA480" s="7"/>
    </row>
    <row r="481" spans="1:27">
      <c r="A481" s="8"/>
      <c r="B481" s="8"/>
      <c r="C481" s="8"/>
      <c r="J481"/>
      <c r="V481" s="6"/>
      <c r="W481" s="7"/>
      <c r="X481" s="7"/>
      <c r="Y481" s="7"/>
      <c r="Z481" s="7"/>
      <c r="AA481" s="7"/>
    </row>
    <row r="482" spans="1:27">
      <c r="A482" s="8"/>
      <c r="B482" s="8"/>
      <c r="C482" s="8"/>
      <c r="J482"/>
      <c r="V482" s="6"/>
      <c r="W482" s="7"/>
      <c r="X482" s="7"/>
      <c r="Y482" s="7"/>
      <c r="Z482" s="7"/>
      <c r="AA482" s="7"/>
    </row>
    <row r="483" spans="1:27">
      <c r="A483" s="8"/>
      <c r="B483" s="8"/>
      <c r="C483" s="8"/>
      <c r="J483"/>
      <c r="V483" s="6"/>
      <c r="W483" s="7"/>
      <c r="X483" s="7"/>
      <c r="Y483" s="7"/>
      <c r="Z483" s="7"/>
      <c r="AA483" s="7"/>
    </row>
    <row r="484" spans="1:27">
      <c r="A484" s="8"/>
      <c r="B484" s="8"/>
      <c r="C484" s="8"/>
      <c r="J484"/>
      <c r="V484" s="6"/>
      <c r="W484" s="7"/>
      <c r="X484" s="7"/>
      <c r="Y484" s="7"/>
      <c r="Z484" s="7"/>
      <c r="AA484" s="7"/>
    </row>
    <row r="485" spans="1:27">
      <c r="A485" s="8"/>
      <c r="B485" s="8"/>
      <c r="C485" s="8"/>
      <c r="J485"/>
      <c r="V485" s="6"/>
      <c r="W485" s="7"/>
      <c r="X485" s="7"/>
      <c r="Y485" s="7"/>
      <c r="Z485" s="7"/>
      <c r="AA485" s="7"/>
    </row>
    <row r="486" spans="1:27">
      <c r="A486" s="8"/>
      <c r="B486" s="8"/>
      <c r="C486" s="8"/>
      <c r="J486"/>
      <c r="V486" s="6"/>
      <c r="W486" s="7"/>
      <c r="X486" s="7"/>
      <c r="Y486" s="7"/>
      <c r="Z486" s="7"/>
      <c r="AA486" s="7"/>
    </row>
    <row r="487" spans="1:27">
      <c r="A487" s="8"/>
      <c r="B487" s="8"/>
      <c r="C487" s="8"/>
      <c r="J487"/>
      <c r="V487" s="6"/>
      <c r="W487" s="7"/>
      <c r="X487" s="7"/>
      <c r="Y487" s="7"/>
      <c r="Z487" s="7"/>
      <c r="AA487" s="7"/>
    </row>
    <row r="488" spans="1:27">
      <c r="A488" s="8"/>
      <c r="B488" s="8"/>
      <c r="C488" s="8"/>
      <c r="J488"/>
      <c r="V488" s="6"/>
      <c r="W488" s="7"/>
      <c r="X488" s="7"/>
      <c r="Y488" s="7"/>
      <c r="Z488" s="7"/>
      <c r="AA488" s="7"/>
    </row>
    <row r="489" spans="1:27">
      <c r="A489" s="8"/>
      <c r="B489" s="8"/>
      <c r="C489" s="8"/>
      <c r="J489"/>
      <c r="V489" s="6"/>
      <c r="W489" s="7"/>
      <c r="X489" s="7"/>
      <c r="Y489" s="7"/>
      <c r="Z489" s="7"/>
      <c r="AA489" s="7"/>
    </row>
    <row r="490" spans="1:27">
      <c r="A490" s="8"/>
      <c r="B490" s="8"/>
      <c r="C490" s="8"/>
      <c r="J490"/>
      <c r="V490" s="6"/>
      <c r="W490" s="7"/>
      <c r="X490" s="7"/>
      <c r="Y490" s="7"/>
      <c r="Z490" s="7"/>
      <c r="AA490" s="7"/>
    </row>
    <row r="491" spans="1:27">
      <c r="A491" s="8"/>
      <c r="B491" s="8"/>
      <c r="C491" s="8"/>
      <c r="J491"/>
      <c r="V491" s="6"/>
      <c r="W491" s="7"/>
      <c r="X491" s="7"/>
      <c r="Y491" s="7"/>
      <c r="Z491" s="7"/>
      <c r="AA491" s="7"/>
    </row>
    <row r="492" spans="1:27">
      <c r="A492" s="8"/>
      <c r="B492" s="8"/>
      <c r="C492" s="8"/>
      <c r="J492"/>
      <c r="V492" s="6"/>
      <c r="W492" s="7"/>
      <c r="X492" s="7"/>
      <c r="Y492" s="7"/>
      <c r="Z492" s="7"/>
      <c r="AA492" s="7"/>
    </row>
    <row r="493" spans="1:27">
      <c r="A493" s="8"/>
      <c r="B493" s="8"/>
      <c r="C493" s="8"/>
      <c r="J493"/>
      <c r="V493" s="6"/>
      <c r="W493" s="7"/>
      <c r="X493" s="7"/>
      <c r="Y493" s="7"/>
      <c r="Z493" s="7"/>
      <c r="AA493" s="7"/>
    </row>
    <row r="494" spans="1:27">
      <c r="A494" s="8"/>
      <c r="B494" s="8"/>
      <c r="C494" s="8"/>
      <c r="J494"/>
      <c r="V494" s="6"/>
      <c r="W494" s="7"/>
      <c r="X494" s="7"/>
      <c r="Y494" s="7"/>
      <c r="Z494" s="7"/>
      <c r="AA494" s="7"/>
    </row>
    <row r="495" spans="1:27">
      <c r="A495" s="8"/>
      <c r="B495" s="8"/>
      <c r="C495" s="8"/>
      <c r="J495"/>
      <c r="V495" s="6"/>
      <c r="W495" s="7"/>
      <c r="X495" s="7"/>
      <c r="Y495" s="7"/>
      <c r="Z495" s="7"/>
      <c r="AA495" s="7"/>
    </row>
    <row r="496" spans="1:27">
      <c r="A496" s="8"/>
      <c r="B496" s="8"/>
      <c r="C496" s="8"/>
      <c r="J496"/>
      <c r="V496" s="6"/>
      <c r="W496" s="7"/>
      <c r="X496" s="7"/>
      <c r="Y496" s="7"/>
      <c r="Z496" s="7"/>
      <c r="AA496" s="7"/>
    </row>
    <row r="497" spans="1:27">
      <c r="A497" s="8"/>
      <c r="B497" s="8"/>
      <c r="C497" s="8"/>
      <c r="J497"/>
      <c r="V497" s="6"/>
      <c r="W497" s="7"/>
      <c r="X497" s="7"/>
      <c r="Y497" s="7"/>
      <c r="Z497" s="7"/>
      <c r="AA497" s="7"/>
    </row>
    <row r="498" spans="1:27">
      <c r="A498" s="8"/>
      <c r="B498" s="8"/>
      <c r="C498" s="8"/>
      <c r="J498"/>
      <c r="V498" s="6"/>
      <c r="W498" s="7"/>
      <c r="X498" s="7"/>
      <c r="Y498" s="7"/>
      <c r="Z498" s="7"/>
      <c r="AA498" s="7"/>
    </row>
    <row r="499" spans="1:27">
      <c r="A499" s="8"/>
      <c r="B499" s="8"/>
      <c r="C499" s="8"/>
      <c r="J499"/>
      <c r="V499" s="6"/>
      <c r="W499" s="7"/>
      <c r="X499" s="7"/>
      <c r="Y499" s="7"/>
      <c r="Z499" s="7"/>
      <c r="AA499" s="7"/>
    </row>
    <row r="500" spans="1:27">
      <c r="A500" s="8"/>
      <c r="B500" s="8"/>
      <c r="C500" s="8"/>
      <c r="J500"/>
      <c r="V500" s="6"/>
      <c r="W500" s="7"/>
      <c r="X500" s="7"/>
      <c r="Y500" s="7"/>
      <c r="Z500" s="7"/>
      <c r="AA500" s="7"/>
    </row>
    <row r="501" spans="1:27">
      <c r="A501" s="8"/>
      <c r="B501" s="8"/>
      <c r="C501" s="8"/>
      <c r="J501"/>
      <c r="V501" s="6"/>
      <c r="W501" s="7"/>
      <c r="X501" s="7"/>
      <c r="Y501" s="7"/>
      <c r="Z501" s="7"/>
      <c r="AA501" s="7"/>
    </row>
    <row r="502" spans="1:27">
      <c r="A502" s="8"/>
      <c r="B502" s="8"/>
      <c r="C502" s="8"/>
      <c r="J502"/>
      <c r="V502" s="6"/>
      <c r="W502" s="7"/>
      <c r="X502" s="7"/>
      <c r="Y502" s="7"/>
      <c r="Z502" s="7"/>
      <c r="AA502" s="7"/>
    </row>
    <row r="503" spans="1:27">
      <c r="A503" s="8"/>
      <c r="B503" s="8"/>
      <c r="C503" s="8"/>
      <c r="J503"/>
      <c r="V503" s="6"/>
      <c r="W503" s="7"/>
      <c r="X503" s="7"/>
      <c r="Y503" s="7"/>
      <c r="Z503" s="7"/>
      <c r="AA503" s="7"/>
    </row>
    <row r="504" spans="1:27">
      <c r="A504" s="8"/>
      <c r="B504" s="8"/>
      <c r="C504" s="8"/>
      <c r="J504"/>
      <c r="V504" s="6"/>
      <c r="W504" s="7"/>
      <c r="X504" s="7"/>
      <c r="Y504" s="7"/>
      <c r="Z504" s="7"/>
      <c r="AA504" s="7"/>
    </row>
    <row r="505" spans="1:27">
      <c r="A505" s="8"/>
      <c r="B505" s="8"/>
      <c r="C505" s="8"/>
      <c r="J505"/>
      <c r="V505" s="6"/>
      <c r="W505" s="7"/>
      <c r="X505" s="7"/>
      <c r="Y505" s="7"/>
      <c r="Z505" s="7"/>
      <c r="AA505" s="7"/>
    </row>
    <row r="506" spans="1:27">
      <c r="A506" s="8"/>
      <c r="B506" s="8"/>
      <c r="C506" s="8"/>
      <c r="J506"/>
      <c r="V506" s="6"/>
      <c r="W506" s="7"/>
      <c r="X506" s="7"/>
      <c r="Y506" s="7"/>
      <c r="Z506" s="7"/>
      <c r="AA506" s="7"/>
    </row>
    <row r="507" spans="1:27">
      <c r="A507" s="8"/>
      <c r="B507" s="8"/>
      <c r="C507" s="8"/>
      <c r="J507"/>
      <c r="V507" s="6"/>
      <c r="W507" s="7"/>
      <c r="X507" s="7"/>
      <c r="Y507" s="7"/>
      <c r="Z507" s="7"/>
      <c r="AA507" s="7"/>
    </row>
    <row r="508" spans="1:27">
      <c r="A508" s="8"/>
      <c r="B508" s="8"/>
      <c r="C508" s="8"/>
      <c r="J508"/>
      <c r="V508" s="6"/>
      <c r="W508" s="7"/>
      <c r="X508" s="7"/>
      <c r="Y508" s="7"/>
      <c r="Z508" s="7"/>
      <c r="AA508" s="7"/>
    </row>
    <row r="509" spans="1:27">
      <c r="A509" s="8"/>
      <c r="B509" s="8"/>
      <c r="C509" s="8"/>
      <c r="J509"/>
      <c r="V509" s="6"/>
      <c r="W509" s="7"/>
      <c r="X509" s="7"/>
      <c r="Y509" s="7"/>
      <c r="Z509" s="7"/>
      <c r="AA509" s="7"/>
    </row>
    <row r="510" spans="1:27">
      <c r="A510" s="8"/>
      <c r="B510" s="8"/>
      <c r="C510" s="8"/>
      <c r="J510"/>
      <c r="V510" s="6"/>
      <c r="W510" s="7"/>
      <c r="X510" s="7"/>
      <c r="Y510" s="7"/>
      <c r="Z510" s="7"/>
      <c r="AA510" s="7"/>
    </row>
    <row r="511" spans="1:27">
      <c r="A511" s="8"/>
      <c r="B511" s="8"/>
      <c r="C511" s="8"/>
      <c r="J511"/>
      <c r="V511" s="6"/>
      <c r="W511" s="7"/>
      <c r="X511" s="7"/>
      <c r="Y511" s="7"/>
      <c r="Z511" s="7"/>
      <c r="AA511" s="7"/>
    </row>
    <row r="512" spans="1:27">
      <c r="A512" s="8"/>
      <c r="B512" s="8"/>
      <c r="C512" s="8"/>
      <c r="J512"/>
      <c r="V512" s="6"/>
      <c r="W512" s="7"/>
      <c r="X512" s="7"/>
      <c r="Y512" s="7"/>
      <c r="Z512" s="7"/>
      <c r="AA512" s="7"/>
    </row>
    <row r="513" spans="1:27">
      <c r="A513" s="8"/>
      <c r="B513" s="8"/>
      <c r="C513" s="8"/>
      <c r="J513"/>
      <c r="V513" s="6"/>
      <c r="W513" s="7"/>
      <c r="X513" s="7"/>
      <c r="Y513" s="7"/>
      <c r="Z513" s="7"/>
      <c r="AA513" s="7"/>
    </row>
    <row r="514" spans="1:27">
      <c r="A514" s="8"/>
      <c r="B514" s="8"/>
      <c r="C514" s="8"/>
      <c r="J514"/>
      <c r="V514" s="6"/>
      <c r="W514" s="7"/>
      <c r="X514" s="7"/>
      <c r="Y514" s="7"/>
      <c r="Z514" s="7"/>
      <c r="AA514" s="7"/>
    </row>
    <row r="515" spans="1:27">
      <c r="A515" s="8"/>
      <c r="B515" s="8"/>
      <c r="C515" s="8"/>
      <c r="J515"/>
      <c r="V515" s="6"/>
      <c r="W515" s="7"/>
      <c r="X515" s="7"/>
      <c r="Y515" s="7"/>
      <c r="Z515" s="7"/>
      <c r="AA515" s="7"/>
    </row>
    <row r="516" spans="1:27">
      <c r="A516" s="8"/>
      <c r="B516" s="8"/>
      <c r="C516" s="8"/>
      <c r="J516"/>
      <c r="V516" s="6"/>
      <c r="W516" s="7"/>
      <c r="X516" s="7"/>
      <c r="Y516" s="7"/>
      <c r="Z516" s="7"/>
      <c r="AA516" s="7"/>
    </row>
    <row r="517" spans="1:27">
      <c r="A517" s="8"/>
      <c r="B517" s="8"/>
      <c r="C517" s="8"/>
      <c r="J517"/>
      <c r="V517" s="6"/>
      <c r="W517" s="7"/>
      <c r="X517" s="7"/>
      <c r="Y517" s="7"/>
      <c r="Z517" s="7"/>
      <c r="AA517" s="7"/>
    </row>
    <row r="518" spans="1:27">
      <c r="A518" s="8"/>
      <c r="B518" s="8"/>
      <c r="C518" s="8"/>
      <c r="J518"/>
      <c r="V518" s="6"/>
      <c r="W518" s="7"/>
      <c r="X518" s="7"/>
      <c r="Y518" s="7"/>
      <c r="Z518" s="7"/>
      <c r="AA518" s="7"/>
    </row>
    <row r="519" spans="1:27">
      <c r="A519" s="8"/>
      <c r="B519" s="8"/>
      <c r="C519" s="8"/>
      <c r="J519"/>
      <c r="V519" s="6"/>
      <c r="W519" s="7"/>
      <c r="X519" s="7"/>
      <c r="Y519" s="7"/>
      <c r="Z519" s="7"/>
      <c r="AA519" s="7"/>
    </row>
    <row r="520" spans="1:27">
      <c r="A520" s="8"/>
      <c r="B520" s="8"/>
      <c r="C520" s="8"/>
      <c r="J520"/>
      <c r="V520" s="6"/>
      <c r="W520" s="7"/>
      <c r="X520" s="7"/>
      <c r="Y520" s="7"/>
      <c r="Z520" s="7"/>
      <c r="AA520" s="7"/>
    </row>
    <row r="521" spans="1:27">
      <c r="A521" s="8"/>
      <c r="B521" s="8"/>
      <c r="C521" s="8"/>
      <c r="J521"/>
      <c r="V521" s="6"/>
      <c r="W521" s="7"/>
      <c r="X521" s="7"/>
      <c r="Y521" s="7"/>
      <c r="Z521" s="7"/>
      <c r="AA521" s="7"/>
    </row>
    <row r="522" spans="1:27">
      <c r="A522" s="8"/>
      <c r="B522" s="8"/>
      <c r="C522" s="8"/>
      <c r="J522"/>
      <c r="V522" s="6"/>
      <c r="W522" s="7"/>
      <c r="X522" s="7"/>
      <c r="Y522" s="7"/>
      <c r="Z522" s="7"/>
      <c r="AA522" s="7"/>
    </row>
    <row r="523" spans="1:27">
      <c r="A523" s="8"/>
      <c r="B523" s="8"/>
      <c r="C523" s="8"/>
      <c r="J523"/>
      <c r="V523" s="6"/>
      <c r="W523" s="7"/>
      <c r="X523" s="7"/>
      <c r="Y523" s="7"/>
      <c r="Z523" s="7"/>
      <c r="AA523" s="7"/>
    </row>
    <row r="524" spans="1:27">
      <c r="A524" s="8"/>
      <c r="B524" s="8"/>
      <c r="C524" s="8"/>
      <c r="J524"/>
      <c r="V524" s="6"/>
      <c r="W524" s="7"/>
      <c r="X524" s="7"/>
      <c r="Y524" s="7"/>
      <c r="Z524" s="7"/>
      <c r="AA524" s="7"/>
    </row>
    <row r="525" spans="1:27">
      <c r="A525" s="8"/>
      <c r="B525" s="8"/>
      <c r="C525" s="8"/>
      <c r="J525"/>
      <c r="V525" s="6"/>
      <c r="W525" s="7"/>
      <c r="X525" s="7"/>
      <c r="Y525" s="7"/>
      <c r="Z525" s="7"/>
      <c r="AA525" s="7"/>
    </row>
    <row r="526" spans="1:27">
      <c r="A526" s="8"/>
      <c r="B526" s="8"/>
      <c r="C526" s="8"/>
      <c r="J526"/>
      <c r="V526" s="6"/>
      <c r="W526" s="7"/>
      <c r="X526" s="7"/>
      <c r="Y526" s="7"/>
      <c r="Z526" s="7"/>
      <c r="AA526" s="7"/>
    </row>
    <row r="527" spans="1:27">
      <c r="A527" s="8"/>
      <c r="B527" s="8"/>
      <c r="C527" s="8"/>
      <c r="J527"/>
      <c r="V527" s="6"/>
      <c r="W527" s="7"/>
      <c r="X527" s="7"/>
      <c r="Y527" s="7"/>
      <c r="Z527" s="7"/>
      <c r="AA527" s="7"/>
    </row>
    <row r="528" spans="1:27">
      <c r="A528" s="8"/>
      <c r="B528" s="8"/>
      <c r="C528" s="8"/>
      <c r="J528"/>
      <c r="V528" s="6"/>
      <c r="W528" s="7"/>
      <c r="X528" s="7"/>
      <c r="Y528" s="7"/>
      <c r="Z528" s="7"/>
      <c r="AA528" s="7"/>
    </row>
    <row r="529" spans="1:27">
      <c r="A529" s="8"/>
      <c r="B529" s="8"/>
      <c r="C529" s="8"/>
      <c r="J529"/>
      <c r="V529" s="6"/>
      <c r="W529" s="7"/>
      <c r="X529" s="7"/>
      <c r="Y529" s="7"/>
      <c r="Z529" s="7"/>
      <c r="AA529" s="7"/>
    </row>
    <row r="530" spans="1:27">
      <c r="A530" s="8"/>
      <c r="B530" s="8"/>
      <c r="C530" s="8"/>
      <c r="J530"/>
      <c r="V530" s="6"/>
      <c r="W530" s="7"/>
      <c r="X530" s="7"/>
      <c r="Y530" s="7"/>
      <c r="Z530" s="7"/>
      <c r="AA530" s="7"/>
    </row>
    <row r="531" spans="1:27">
      <c r="A531" s="8"/>
      <c r="B531" s="8"/>
      <c r="C531" s="8"/>
      <c r="J531"/>
      <c r="V531" s="6"/>
      <c r="W531" s="7"/>
      <c r="X531" s="7"/>
      <c r="Y531" s="7"/>
      <c r="Z531" s="7"/>
      <c r="AA531" s="7"/>
    </row>
    <row r="532" spans="1:27">
      <c r="A532" s="8"/>
      <c r="B532" s="8"/>
      <c r="C532" s="8"/>
      <c r="J532"/>
      <c r="V532" s="6"/>
      <c r="W532" s="7"/>
      <c r="X532" s="7"/>
      <c r="Y532" s="7"/>
      <c r="Z532" s="7"/>
      <c r="AA532" s="7"/>
    </row>
    <row r="533" spans="1:27">
      <c r="A533" s="8"/>
      <c r="B533" s="8"/>
      <c r="C533" s="8"/>
      <c r="J533"/>
      <c r="V533" s="6"/>
      <c r="W533" s="7"/>
      <c r="X533" s="7"/>
      <c r="Y533" s="7"/>
      <c r="Z533" s="7"/>
      <c r="AA533" s="7"/>
    </row>
    <row r="534" spans="1:27">
      <c r="A534" s="8"/>
      <c r="B534" s="8"/>
      <c r="C534" s="8"/>
      <c r="J534"/>
      <c r="V534" s="6"/>
      <c r="W534" s="7"/>
      <c r="X534" s="7"/>
      <c r="Y534" s="7"/>
      <c r="Z534" s="7"/>
      <c r="AA534" s="7"/>
    </row>
    <row r="535" spans="1:27">
      <c r="A535" s="8"/>
      <c r="B535" s="8"/>
      <c r="C535" s="8"/>
      <c r="J535"/>
      <c r="V535" s="6"/>
      <c r="W535" s="7"/>
      <c r="X535" s="7"/>
      <c r="Y535" s="7"/>
      <c r="Z535" s="7"/>
      <c r="AA535" s="7"/>
    </row>
    <row r="536" spans="1:27">
      <c r="A536" s="8"/>
      <c r="B536" s="8"/>
      <c r="C536" s="8"/>
      <c r="J536"/>
      <c r="V536" s="6"/>
      <c r="W536" s="7"/>
      <c r="X536" s="7"/>
      <c r="Y536" s="7"/>
      <c r="Z536" s="7"/>
      <c r="AA536" s="7"/>
    </row>
    <row r="537" spans="1:27">
      <c r="A537" s="8"/>
      <c r="B537" s="8"/>
      <c r="C537" s="8"/>
      <c r="J537"/>
      <c r="V537" s="6"/>
      <c r="W537" s="7"/>
      <c r="X537" s="7"/>
      <c r="Y537" s="7"/>
      <c r="Z537" s="7"/>
      <c r="AA537" s="7"/>
    </row>
    <row r="538" spans="1:27">
      <c r="A538" s="8"/>
      <c r="B538" s="8"/>
      <c r="C538" s="8"/>
      <c r="J538"/>
      <c r="V538" s="6"/>
      <c r="W538" s="7"/>
      <c r="X538" s="7"/>
      <c r="Y538" s="7"/>
      <c r="Z538" s="7"/>
      <c r="AA538" s="7"/>
    </row>
    <row r="539" spans="1:27">
      <c r="A539" s="8"/>
      <c r="B539" s="8"/>
      <c r="C539" s="8"/>
      <c r="J539"/>
      <c r="V539" s="6"/>
      <c r="W539" s="7"/>
      <c r="X539" s="7"/>
      <c r="Y539" s="7"/>
      <c r="Z539" s="7"/>
      <c r="AA539" s="7"/>
    </row>
    <row r="540" spans="1:27">
      <c r="A540" s="8"/>
      <c r="B540" s="8"/>
      <c r="C540" s="8"/>
      <c r="J540"/>
      <c r="V540" s="6"/>
      <c r="W540" s="7"/>
      <c r="X540" s="7"/>
      <c r="Y540" s="7"/>
      <c r="Z540" s="7"/>
      <c r="AA540" s="7"/>
    </row>
    <row r="541" spans="1:27">
      <c r="A541" s="8"/>
      <c r="B541" s="8"/>
      <c r="C541" s="8"/>
      <c r="J541"/>
      <c r="V541" s="6"/>
      <c r="W541" s="7"/>
      <c r="X541" s="7"/>
      <c r="Y541" s="7"/>
      <c r="Z541" s="7"/>
      <c r="AA541" s="7"/>
    </row>
    <row r="542" spans="1:27">
      <c r="A542" s="8"/>
      <c r="B542" s="8"/>
      <c r="C542" s="8"/>
      <c r="J542"/>
      <c r="V542" s="6"/>
      <c r="W542" s="7"/>
      <c r="X542" s="7"/>
      <c r="Y542" s="7"/>
      <c r="Z542" s="7"/>
      <c r="AA542" s="7"/>
    </row>
    <row r="543" spans="1:27">
      <c r="A543" s="8"/>
      <c r="B543" s="8"/>
      <c r="C543" s="8"/>
      <c r="J543"/>
      <c r="V543" s="6"/>
      <c r="W543" s="7"/>
      <c r="X543" s="7"/>
      <c r="Y543" s="7"/>
      <c r="Z543" s="7"/>
      <c r="AA543" s="7"/>
    </row>
    <row r="544" spans="1:27">
      <c r="A544" s="8"/>
      <c r="B544" s="8"/>
      <c r="C544" s="8"/>
      <c r="J544"/>
      <c r="V544" s="6"/>
      <c r="W544" s="7"/>
      <c r="X544" s="7"/>
      <c r="Y544" s="7"/>
      <c r="Z544" s="7"/>
      <c r="AA544" s="7"/>
    </row>
    <row r="545" spans="1:27">
      <c r="A545" s="8"/>
      <c r="B545" s="8"/>
      <c r="C545" s="8"/>
      <c r="J545"/>
      <c r="V545" s="6"/>
      <c r="W545" s="7"/>
      <c r="X545" s="7"/>
      <c r="Y545" s="7"/>
      <c r="Z545" s="7"/>
      <c r="AA545" s="7"/>
    </row>
    <row r="546" spans="1:27">
      <c r="A546" s="8"/>
      <c r="B546" s="8"/>
      <c r="C546" s="8"/>
      <c r="J546"/>
      <c r="V546" s="6"/>
      <c r="W546" s="7"/>
      <c r="X546" s="7"/>
      <c r="Y546" s="7"/>
      <c r="Z546" s="7"/>
      <c r="AA546" s="7"/>
    </row>
    <row r="547" spans="1:27">
      <c r="A547" s="8"/>
      <c r="B547" s="8"/>
      <c r="C547" s="8"/>
      <c r="J547"/>
      <c r="V547" s="6"/>
      <c r="W547" s="7"/>
      <c r="X547" s="7"/>
      <c r="Y547" s="7"/>
      <c r="Z547" s="7"/>
      <c r="AA547" s="7"/>
    </row>
    <row r="548" spans="1:27">
      <c r="A548" s="8"/>
      <c r="B548" s="8"/>
      <c r="C548" s="8"/>
      <c r="J548"/>
      <c r="V548" s="6"/>
      <c r="W548" s="7"/>
      <c r="X548" s="7"/>
      <c r="Y548" s="7"/>
      <c r="Z548" s="7"/>
      <c r="AA548" s="7"/>
    </row>
    <row r="549" spans="1:27">
      <c r="A549" s="8"/>
      <c r="B549" s="8"/>
      <c r="C549" s="8"/>
      <c r="J549"/>
      <c r="V549" s="6"/>
      <c r="W549" s="7"/>
      <c r="X549" s="7"/>
      <c r="Y549" s="7"/>
      <c r="Z549" s="7"/>
      <c r="AA549" s="7"/>
    </row>
    <row r="550" spans="1:27">
      <c r="A550" s="8"/>
      <c r="B550" s="8"/>
      <c r="C550" s="8"/>
      <c r="J550"/>
      <c r="V550" s="6"/>
      <c r="W550" s="7"/>
      <c r="X550" s="7"/>
      <c r="Y550" s="7"/>
      <c r="Z550" s="7"/>
      <c r="AA550" s="7"/>
    </row>
    <row r="551" spans="1:27">
      <c r="A551" s="8"/>
      <c r="B551" s="8"/>
      <c r="C551" s="8"/>
      <c r="J551"/>
      <c r="V551" s="6"/>
      <c r="W551" s="7"/>
      <c r="X551" s="7"/>
      <c r="Y551" s="7"/>
      <c r="Z551" s="7"/>
      <c r="AA551" s="7"/>
    </row>
    <row r="552" spans="1:27">
      <c r="A552" s="8"/>
      <c r="B552" s="8"/>
      <c r="C552" s="8"/>
      <c r="J552"/>
      <c r="V552" s="6"/>
      <c r="W552" s="7"/>
      <c r="X552" s="7"/>
      <c r="Y552" s="7"/>
      <c r="Z552" s="7"/>
      <c r="AA552" s="7"/>
    </row>
    <row r="553" spans="1:27">
      <c r="A553" s="8"/>
      <c r="B553" s="8"/>
      <c r="C553" s="8"/>
      <c r="J553"/>
      <c r="V553" s="6"/>
      <c r="W553" s="7"/>
      <c r="X553" s="7"/>
      <c r="Y553" s="7"/>
      <c r="Z553" s="7"/>
      <c r="AA553" s="7"/>
    </row>
    <row r="554" spans="1:27">
      <c r="A554" s="8"/>
      <c r="B554" s="8"/>
      <c r="C554" s="8"/>
      <c r="J554"/>
      <c r="V554" s="6"/>
      <c r="W554" s="7"/>
      <c r="X554" s="7"/>
      <c r="Y554" s="7"/>
      <c r="Z554" s="7"/>
      <c r="AA554" s="7"/>
    </row>
    <row r="555" spans="1:27">
      <c r="A555" s="8"/>
      <c r="B555" s="8"/>
      <c r="C555" s="8"/>
      <c r="J555"/>
      <c r="V555" s="6"/>
      <c r="W555" s="7"/>
      <c r="X555" s="7"/>
      <c r="Y555" s="7"/>
      <c r="Z555" s="7"/>
      <c r="AA555" s="7"/>
    </row>
    <row r="556" spans="1:27">
      <c r="A556" s="8"/>
      <c r="B556" s="8"/>
      <c r="C556" s="8"/>
      <c r="J556"/>
      <c r="V556" s="6"/>
      <c r="W556" s="7"/>
      <c r="X556" s="7"/>
      <c r="Y556" s="7"/>
      <c r="Z556" s="7"/>
      <c r="AA556" s="7"/>
    </row>
    <row r="557" spans="1:27">
      <c r="A557" s="8"/>
      <c r="B557" s="8"/>
      <c r="C557" s="8"/>
      <c r="J557"/>
      <c r="V557" s="6"/>
      <c r="W557" s="7"/>
      <c r="X557" s="7"/>
      <c r="Y557" s="7"/>
      <c r="Z557" s="7"/>
      <c r="AA557" s="7"/>
    </row>
    <row r="558" spans="1:27">
      <c r="A558" s="8"/>
      <c r="B558" s="8"/>
      <c r="C558" s="8"/>
      <c r="J558"/>
      <c r="V558" s="6"/>
      <c r="W558" s="7"/>
      <c r="X558" s="7"/>
      <c r="Y558" s="7"/>
      <c r="Z558" s="7"/>
      <c r="AA558" s="7"/>
    </row>
    <row r="559" spans="1:27">
      <c r="A559" s="8"/>
      <c r="B559" s="8"/>
      <c r="C559" s="8"/>
      <c r="J559"/>
      <c r="V559" s="6"/>
      <c r="W559" s="7"/>
      <c r="X559" s="7"/>
      <c r="Y559" s="7"/>
      <c r="Z559" s="7"/>
      <c r="AA559" s="7"/>
    </row>
    <row r="560" spans="1:27">
      <c r="A560" s="8"/>
      <c r="B560" s="8"/>
      <c r="C560" s="8"/>
      <c r="J560"/>
      <c r="V560" s="6"/>
      <c r="W560" s="7"/>
      <c r="X560" s="7"/>
      <c r="Y560" s="7"/>
      <c r="Z560" s="7"/>
      <c r="AA560" s="7"/>
    </row>
    <row r="561" spans="1:27">
      <c r="A561" s="8"/>
      <c r="B561" s="8"/>
      <c r="C561" s="8"/>
      <c r="J561"/>
      <c r="V561" s="6"/>
      <c r="W561" s="7"/>
      <c r="X561" s="7"/>
      <c r="Y561" s="7"/>
      <c r="Z561" s="7"/>
      <c r="AA561" s="7"/>
    </row>
    <row r="562" spans="1:27">
      <c r="A562" s="8"/>
      <c r="B562" s="8"/>
      <c r="C562" s="8"/>
      <c r="J562"/>
      <c r="V562" s="6"/>
      <c r="W562" s="7"/>
      <c r="X562" s="7"/>
      <c r="Y562" s="7"/>
      <c r="Z562" s="7"/>
      <c r="AA562" s="7"/>
    </row>
    <row r="563" spans="1:27">
      <c r="A563" s="8"/>
      <c r="B563" s="8"/>
      <c r="C563" s="8"/>
      <c r="J563"/>
      <c r="V563" s="6"/>
      <c r="W563" s="7"/>
      <c r="X563" s="7"/>
      <c r="Y563" s="7"/>
      <c r="Z563" s="7"/>
      <c r="AA563" s="7"/>
    </row>
    <row r="564" spans="1:27">
      <c r="A564" s="8"/>
      <c r="B564" s="8"/>
      <c r="C564" s="8"/>
      <c r="J564"/>
      <c r="V564" s="6"/>
      <c r="W564" s="7"/>
      <c r="X564" s="7"/>
      <c r="Y564" s="7"/>
      <c r="Z564" s="7"/>
      <c r="AA564" s="7"/>
    </row>
    <row r="565" spans="1:27">
      <c r="A565" s="8"/>
      <c r="B565" s="8"/>
      <c r="C565" s="8"/>
      <c r="J565"/>
      <c r="V565" s="6"/>
      <c r="W565" s="7"/>
      <c r="X565" s="7"/>
      <c r="Y565" s="7"/>
      <c r="Z565" s="7"/>
      <c r="AA565" s="7"/>
    </row>
    <row r="566" spans="1:27">
      <c r="A566" s="8"/>
      <c r="B566" s="8"/>
      <c r="C566" s="8"/>
      <c r="J566"/>
      <c r="V566" s="6"/>
      <c r="W566" s="7"/>
      <c r="X566" s="7"/>
      <c r="Y566" s="7"/>
      <c r="Z566" s="7"/>
      <c r="AA566" s="7"/>
    </row>
    <row r="567" spans="1:27">
      <c r="A567" s="8"/>
      <c r="B567" s="8"/>
      <c r="C567" s="8"/>
      <c r="J567"/>
      <c r="V567" s="6"/>
      <c r="W567" s="7"/>
      <c r="X567" s="7"/>
      <c r="Y567" s="7"/>
      <c r="Z567" s="7"/>
      <c r="AA567" s="7"/>
    </row>
    <row r="568" spans="1:27">
      <c r="A568" s="8"/>
      <c r="B568" s="8"/>
      <c r="C568" s="8"/>
      <c r="J568"/>
      <c r="V568" s="6"/>
      <c r="W568" s="7"/>
      <c r="X568" s="7"/>
      <c r="Y568" s="7"/>
      <c r="Z568" s="7"/>
      <c r="AA568" s="7"/>
    </row>
    <row r="569" spans="1:27">
      <c r="A569" s="8"/>
      <c r="B569" s="8"/>
      <c r="C569" s="8"/>
      <c r="J569"/>
      <c r="V569" s="6"/>
      <c r="W569" s="7"/>
      <c r="X569" s="7"/>
      <c r="Y569" s="7"/>
      <c r="Z569" s="7"/>
      <c r="AA569" s="7"/>
    </row>
    <row r="570" spans="1:27">
      <c r="A570" s="8"/>
      <c r="B570" s="8"/>
      <c r="C570" s="8"/>
      <c r="J570"/>
      <c r="V570" s="6"/>
      <c r="W570" s="7"/>
      <c r="X570" s="7"/>
      <c r="Y570" s="7"/>
      <c r="Z570" s="7"/>
      <c r="AA570" s="7"/>
    </row>
    <row r="571" spans="1:27">
      <c r="A571" s="8"/>
      <c r="B571" s="8"/>
      <c r="C571" s="8"/>
      <c r="J571"/>
      <c r="V571" s="6"/>
      <c r="W571" s="7"/>
      <c r="X571" s="7"/>
      <c r="Y571" s="7"/>
      <c r="Z571" s="7"/>
      <c r="AA571" s="7"/>
    </row>
    <row r="572" spans="1:27">
      <c r="A572" s="8"/>
      <c r="B572" s="8"/>
      <c r="C572" s="8"/>
      <c r="J572"/>
      <c r="V572" s="6"/>
      <c r="W572" s="7"/>
      <c r="X572" s="7"/>
      <c r="Y572" s="7"/>
      <c r="Z572" s="7"/>
      <c r="AA572" s="7"/>
    </row>
    <row r="573" spans="1:27">
      <c r="A573" s="8"/>
      <c r="B573" s="8"/>
      <c r="C573" s="8"/>
      <c r="J573"/>
      <c r="V573" s="6"/>
      <c r="W573" s="7"/>
      <c r="X573" s="7"/>
      <c r="Y573" s="7"/>
      <c r="Z573" s="7"/>
      <c r="AA573" s="7"/>
    </row>
    <row r="574" spans="1:27">
      <c r="A574" s="8"/>
      <c r="B574" s="8"/>
      <c r="C574" s="8"/>
      <c r="J574"/>
      <c r="V574" s="6"/>
      <c r="W574" s="7"/>
      <c r="X574" s="7"/>
      <c r="Y574" s="7"/>
      <c r="Z574" s="7"/>
      <c r="AA574" s="7"/>
    </row>
    <row r="575" spans="1:27">
      <c r="A575" s="8"/>
      <c r="B575" s="8"/>
      <c r="C575" s="8"/>
      <c r="J575"/>
      <c r="V575" s="6"/>
      <c r="W575" s="7"/>
      <c r="X575" s="7"/>
      <c r="Y575" s="7"/>
      <c r="Z575" s="7"/>
      <c r="AA575" s="7"/>
    </row>
    <row r="576" spans="1:27">
      <c r="A576" s="8"/>
      <c r="B576" s="8"/>
      <c r="C576" s="8"/>
      <c r="J576"/>
      <c r="V576" s="6"/>
      <c r="W576" s="7"/>
      <c r="X576" s="7"/>
      <c r="Y576" s="7"/>
      <c r="Z576" s="7"/>
      <c r="AA576" s="7"/>
    </row>
    <row r="577" spans="1:27">
      <c r="A577" s="8"/>
      <c r="B577" s="8"/>
      <c r="C577" s="8"/>
      <c r="J577"/>
      <c r="V577" s="6"/>
      <c r="W577" s="7"/>
      <c r="X577" s="7"/>
      <c r="Y577" s="7"/>
      <c r="Z577" s="7"/>
      <c r="AA577" s="7"/>
    </row>
    <row r="578" spans="1:27">
      <c r="A578" s="8"/>
      <c r="B578" s="8"/>
      <c r="C578" s="8"/>
      <c r="J578"/>
      <c r="V578" s="6"/>
      <c r="W578" s="7"/>
      <c r="X578" s="7"/>
      <c r="Y578" s="7"/>
      <c r="Z578" s="7"/>
      <c r="AA578" s="7"/>
    </row>
    <row r="579" spans="1:27">
      <c r="A579" s="8"/>
      <c r="B579" s="8"/>
      <c r="C579" s="8"/>
      <c r="J579"/>
      <c r="V579" s="6"/>
      <c r="W579" s="7"/>
      <c r="X579" s="7"/>
      <c r="Y579" s="7"/>
      <c r="Z579" s="7"/>
      <c r="AA579" s="7"/>
    </row>
    <row r="580" spans="1:27">
      <c r="A580" s="8"/>
      <c r="B580" s="8"/>
      <c r="C580" s="8"/>
      <c r="J580"/>
      <c r="V580" s="6"/>
      <c r="W580" s="7"/>
      <c r="X580" s="7"/>
      <c r="Y580" s="7"/>
      <c r="Z580" s="7"/>
      <c r="AA580" s="7"/>
    </row>
    <row r="581" spans="1:27">
      <c r="A581" s="8"/>
      <c r="B581" s="8"/>
      <c r="C581" s="8"/>
      <c r="J581"/>
      <c r="V581" s="6"/>
      <c r="W581" s="7"/>
      <c r="X581" s="7"/>
      <c r="Y581" s="7"/>
      <c r="Z581" s="7"/>
      <c r="AA581" s="7"/>
    </row>
    <row r="582" spans="1:27">
      <c r="A582" s="8"/>
      <c r="B582" s="8"/>
      <c r="C582" s="8"/>
      <c r="J582"/>
      <c r="V582" s="6"/>
      <c r="W582" s="7"/>
      <c r="X582" s="7"/>
      <c r="Y582" s="7"/>
      <c r="Z582" s="7"/>
      <c r="AA582" s="7"/>
    </row>
    <row r="583" spans="1:27">
      <c r="A583" s="8"/>
      <c r="B583" s="8"/>
      <c r="C583" s="8"/>
      <c r="J583"/>
      <c r="V583" s="6"/>
      <c r="W583" s="7"/>
      <c r="X583" s="7"/>
      <c r="Y583" s="7"/>
      <c r="Z583" s="7"/>
      <c r="AA583" s="7"/>
    </row>
    <row r="584" spans="1:27">
      <c r="A584" s="8"/>
      <c r="B584" s="8"/>
      <c r="C584" s="8"/>
      <c r="J584"/>
      <c r="V584" s="6"/>
      <c r="W584" s="7"/>
      <c r="X584" s="7"/>
      <c r="Y584" s="7"/>
      <c r="Z584" s="7"/>
      <c r="AA584" s="7"/>
    </row>
    <row r="585" spans="1:27">
      <c r="A585" s="8"/>
      <c r="B585" s="8"/>
      <c r="C585" s="8"/>
      <c r="J585"/>
      <c r="V585" s="6"/>
      <c r="W585" s="7"/>
      <c r="X585" s="7"/>
      <c r="Y585" s="7"/>
      <c r="Z585" s="7"/>
      <c r="AA585" s="7"/>
    </row>
    <row r="586" spans="1:27">
      <c r="A586" s="8"/>
      <c r="B586" s="8"/>
      <c r="C586" s="8"/>
      <c r="J586"/>
      <c r="V586" s="6"/>
      <c r="W586" s="7"/>
      <c r="X586" s="7"/>
      <c r="Y586" s="7"/>
      <c r="Z586" s="7"/>
      <c r="AA586" s="7"/>
    </row>
    <row r="587" spans="1:27">
      <c r="A587" s="8"/>
      <c r="B587" s="8"/>
      <c r="C587" s="8"/>
      <c r="J587"/>
      <c r="V587" s="6"/>
      <c r="W587" s="7"/>
      <c r="X587" s="7"/>
      <c r="Y587" s="7"/>
      <c r="Z587" s="7"/>
      <c r="AA587" s="7"/>
    </row>
    <row r="588" spans="1:27">
      <c r="A588" s="8"/>
      <c r="B588" s="8"/>
      <c r="C588" s="8"/>
      <c r="J588"/>
      <c r="V588" s="6"/>
      <c r="W588" s="7"/>
      <c r="X588" s="7"/>
      <c r="Y588" s="7"/>
      <c r="Z588" s="7"/>
      <c r="AA588" s="7"/>
    </row>
    <row r="589" spans="1:27">
      <c r="A589" s="8"/>
      <c r="B589" s="8"/>
      <c r="C589" s="8"/>
      <c r="J589"/>
      <c r="V589" s="6"/>
      <c r="W589" s="7"/>
      <c r="X589" s="7"/>
      <c r="Y589" s="7"/>
      <c r="Z589" s="7"/>
      <c r="AA589" s="7"/>
    </row>
    <row r="590" spans="1:27">
      <c r="A590" s="8"/>
      <c r="B590" s="8"/>
      <c r="C590" s="8"/>
      <c r="J590"/>
      <c r="V590" s="6"/>
      <c r="W590" s="7"/>
      <c r="X590" s="7"/>
      <c r="Y590" s="7"/>
      <c r="Z590" s="7"/>
      <c r="AA590" s="7"/>
    </row>
    <row r="591" spans="1:27">
      <c r="A591" s="8"/>
      <c r="B591" s="8"/>
      <c r="C591" s="8"/>
      <c r="J591"/>
      <c r="V591" s="6"/>
      <c r="W591" s="7"/>
      <c r="X591" s="7"/>
      <c r="Y591" s="7"/>
      <c r="Z591" s="7"/>
      <c r="AA591" s="7"/>
    </row>
    <row r="592" spans="1:27">
      <c r="A592" s="8"/>
      <c r="B592" s="8"/>
      <c r="C592" s="8"/>
      <c r="J592"/>
      <c r="V592" s="6"/>
      <c r="W592" s="7"/>
      <c r="X592" s="7"/>
      <c r="Y592" s="7"/>
      <c r="Z592" s="7"/>
      <c r="AA592" s="7"/>
    </row>
    <row r="593" spans="1:27">
      <c r="A593" s="8"/>
      <c r="B593" s="8"/>
      <c r="C593" s="8"/>
      <c r="J593"/>
      <c r="V593" s="6"/>
      <c r="W593" s="7"/>
      <c r="X593" s="7"/>
      <c r="Y593" s="7"/>
      <c r="Z593" s="7"/>
      <c r="AA593" s="7"/>
    </row>
    <row r="594" spans="1:27">
      <c r="A594" s="8"/>
      <c r="B594" s="8"/>
      <c r="C594" s="8"/>
      <c r="J594"/>
      <c r="V594" s="6"/>
      <c r="W594" s="7"/>
      <c r="X594" s="7"/>
      <c r="Y594" s="7"/>
      <c r="Z594" s="7"/>
      <c r="AA594" s="7"/>
    </row>
    <row r="595" spans="1:27">
      <c r="A595" s="8"/>
      <c r="B595" s="8"/>
      <c r="C595" s="8"/>
      <c r="J595"/>
      <c r="V595" s="6"/>
      <c r="W595" s="7"/>
      <c r="X595" s="7"/>
      <c r="Y595" s="7"/>
      <c r="Z595" s="7"/>
      <c r="AA595" s="7"/>
    </row>
    <row r="596" spans="1:27">
      <c r="A596" s="8"/>
      <c r="B596" s="8"/>
      <c r="C596" s="8"/>
      <c r="J596"/>
      <c r="V596" s="6"/>
      <c r="W596" s="7"/>
      <c r="X596" s="7"/>
      <c r="Y596" s="7"/>
      <c r="Z596" s="7"/>
      <c r="AA596" s="7"/>
    </row>
    <row r="597" spans="1:27">
      <c r="A597" s="8"/>
      <c r="B597" s="8"/>
      <c r="C597" s="8"/>
      <c r="J597"/>
      <c r="V597" s="6"/>
      <c r="W597" s="7"/>
      <c r="X597" s="7"/>
      <c r="Y597" s="7"/>
      <c r="Z597" s="7"/>
      <c r="AA597" s="7"/>
    </row>
    <row r="598" spans="1:27">
      <c r="A598" s="8"/>
      <c r="B598" s="8"/>
      <c r="C598" s="8"/>
      <c r="J598"/>
      <c r="V598" s="6"/>
      <c r="W598" s="7"/>
      <c r="X598" s="7"/>
      <c r="Y598" s="7"/>
      <c r="Z598" s="7"/>
      <c r="AA598" s="7"/>
    </row>
    <row r="599" spans="1:27">
      <c r="A599" s="8"/>
      <c r="B599" s="8"/>
      <c r="C599" s="8"/>
      <c r="J599"/>
      <c r="V599" s="6"/>
      <c r="W599" s="7"/>
      <c r="X599" s="7"/>
      <c r="Y599" s="7"/>
      <c r="Z599" s="7"/>
      <c r="AA599" s="7"/>
    </row>
    <row r="600" spans="1:27">
      <c r="A600" s="8"/>
      <c r="B600" s="8"/>
      <c r="C600" s="8"/>
      <c r="J600"/>
      <c r="V600" s="6"/>
      <c r="W600" s="7"/>
      <c r="X600" s="7"/>
      <c r="Y600" s="7"/>
      <c r="Z600" s="7"/>
      <c r="AA600" s="7"/>
    </row>
    <row r="601" spans="1:27">
      <c r="A601" s="8"/>
      <c r="B601" s="8"/>
      <c r="C601" s="8"/>
      <c r="J601"/>
      <c r="V601" s="6"/>
      <c r="W601" s="7"/>
      <c r="X601" s="7"/>
      <c r="Y601" s="7"/>
      <c r="Z601" s="7"/>
      <c r="AA601" s="7"/>
    </row>
    <row r="602" spans="1:27">
      <c r="A602" s="8"/>
      <c r="B602" s="8"/>
      <c r="C602" s="8"/>
      <c r="J602"/>
      <c r="V602" s="6"/>
      <c r="W602" s="7"/>
      <c r="X602" s="7"/>
      <c r="Y602" s="7"/>
      <c r="Z602" s="7"/>
      <c r="AA602" s="7"/>
    </row>
    <row r="603" spans="1:27">
      <c r="A603" s="8"/>
      <c r="B603" s="8"/>
      <c r="C603" s="8"/>
      <c r="J603"/>
      <c r="V603" s="6"/>
      <c r="W603" s="7"/>
      <c r="X603" s="7"/>
      <c r="Y603" s="7"/>
      <c r="Z603" s="7"/>
      <c r="AA603" s="7"/>
    </row>
    <row r="604" spans="1:27">
      <c r="A604" s="8"/>
      <c r="B604" s="8"/>
      <c r="C604" s="8"/>
      <c r="J604"/>
      <c r="V604" s="6"/>
      <c r="W604" s="7"/>
      <c r="X604" s="7"/>
      <c r="Y604" s="7"/>
      <c r="Z604" s="7"/>
      <c r="AA604" s="7"/>
    </row>
    <row r="605" spans="1:27">
      <c r="A605" s="8"/>
      <c r="B605" s="8"/>
      <c r="C605" s="8"/>
      <c r="J605"/>
      <c r="V605" s="6"/>
      <c r="W605" s="7"/>
      <c r="X605" s="7"/>
      <c r="Y605" s="7"/>
      <c r="Z605" s="7"/>
      <c r="AA605" s="7"/>
    </row>
    <row r="606" spans="1:27">
      <c r="A606" s="8"/>
      <c r="B606" s="8"/>
      <c r="C606" s="8"/>
      <c r="J606"/>
      <c r="V606" s="6"/>
      <c r="W606" s="7"/>
      <c r="X606" s="7"/>
      <c r="Y606" s="7"/>
      <c r="Z606" s="7"/>
      <c r="AA606" s="7"/>
    </row>
    <row r="607" spans="1:27">
      <c r="A607" s="8"/>
      <c r="B607" s="8"/>
      <c r="C607" s="8"/>
      <c r="J607"/>
      <c r="V607" s="6"/>
      <c r="W607" s="7"/>
      <c r="X607" s="7"/>
      <c r="Y607" s="7"/>
      <c r="Z607" s="7"/>
      <c r="AA607" s="7"/>
    </row>
    <row r="608" spans="1:27">
      <c r="A608" s="8"/>
      <c r="B608" s="8"/>
      <c r="C608" s="8"/>
      <c r="J608"/>
      <c r="V608" s="6"/>
      <c r="W608" s="7"/>
      <c r="X608" s="7"/>
      <c r="Y608" s="7"/>
      <c r="Z608" s="7"/>
      <c r="AA608" s="7"/>
    </row>
    <row r="609" spans="1:27">
      <c r="A609" s="8"/>
      <c r="B609" s="8"/>
      <c r="C609" s="8"/>
      <c r="J609"/>
      <c r="V609" s="6"/>
      <c r="W609" s="7"/>
      <c r="X609" s="7"/>
      <c r="Y609" s="7"/>
      <c r="Z609" s="7"/>
      <c r="AA609" s="7"/>
    </row>
    <row r="610" spans="1:27">
      <c r="A610" s="8"/>
      <c r="B610" s="8"/>
      <c r="C610" s="8"/>
      <c r="J610"/>
      <c r="V610" s="6"/>
      <c r="W610" s="7"/>
      <c r="X610" s="7"/>
      <c r="Y610" s="7"/>
      <c r="Z610" s="7"/>
      <c r="AA610" s="7"/>
    </row>
    <row r="611" spans="1:27">
      <c r="A611" s="8"/>
      <c r="B611" s="8"/>
      <c r="C611" s="8"/>
      <c r="J611"/>
      <c r="V611" s="6"/>
      <c r="W611" s="7"/>
      <c r="X611" s="7"/>
      <c r="Y611" s="7"/>
      <c r="Z611" s="7"/>
      <c r="AA611" s="7"/>
    </row>
    <row r="612" spans="1:27">
      <c r="A612" s="8"/>
      <c r="B612" s="8"/>
      <c r="C612" s="8"/>
      <c r="J612"/>
      <c r="V612" s="6"/>
      <c r="W612" s="7"/>
      <c r="X612" s="7"/>
      <c r="Y612" s="7"/>
      <c r="Z612" s="7"/>
      <c r="AA612" s="7"/>
    </row>
    <row r="613" spans="1:27">
      <c r="A613" s="8"/>
      <c r="B613" s="8"/>
      <c r="C613" s="8"/>
      <c r="J613"/>
      <c r="V613" s="6"/>
      <c r="W613" s="7"/>
      <c r="X613" s="7"/>
      <c r="Y613" s="7"/>
      <c r="Z613" s="7"/>
      <c r="AA613" s="7"/>
    </row>
    <row r="614" spans="1:27">
      <c r="A614" s="8"/>
      <c r="B614" s="8"/>
      <c r="C614" s="8"/>
      <c r="J614"/>
      <c r="V614" s="6"/>
      <c r="W614" s="7"/>
      <c r="X614" s="7"/>
      <c r="Y614" s="7"/>
      <c r="Z614" s="7"/>
      <c r="AA614" s="7"/>
    </row>
    <row r="615" spans="1:27">
      <c r="A615" s="8"/>
      <c r="B615" s="8"/>
      <c r="C615" s="8"/>
      <c r="J615"/>
      <c r="V615" s="6"/>
      <c r="W615" s="7"/>
      <c r="X615" s="7"/>
      <c r="Y615" s="7"/>
      <c r="Z615" s="7"/>
      <c r="AA615" s="7"/>
    </row>
    <row r="616" spans="1:27">
      <c r="A616" s="8"/>
      <c r="B616" s="8"/>
      <c r="C616" s="8"/>
      <c r="J616"/>
      <c r="V616" s="6"/>
      <c r="W616" s="7"/>
      <c r="X616" s="7"/>
      <c r="Y616" s="7"/>
      <c r="Z616" s="7"/>
      <c r="AA616" s="7"/>
    </row>
    <row r="617" spans="1:27">
      <c r="A617" s="8"/>
      <c r="B617" s="8"/>
      <c r="C617" s="8"/>
      <c r="J617"/>
      <c r="V617" s="6"/>
      <c r="W617" s="7"/>
      <c r="X617" s="7"/>
      <c r="Y617" s="7"/>
      <c r="Z617" s="7"/>
      <c r="AA617" s="7"/>
    </row>
    <row r="618" spans="1:27">
      <c r="A618" s="8"/>
      <c r="B618" s="8"/>
      <c r="C618" s="8"/>
      <c r="J618"/>
      <c r="V618" s="6"/>
      <c r="W618" s="7"/>
      <c r="X618" s="7"/>
      <c r="Y618" s="7"/>
      <c r="Z618" s="7"/>
      <c r="AA618" s="7"/>
    </row>
    <row r="619" spans="1:27">
      <c r="A619" s="8"/>
      <c r="B619" s="8"/>
      <c r="C619" s="8"/>
      <c r="J619"/>
      <c r="V619" s="6"/>
      <c r="W619" s="7"/>
      <c r="X619" s="7"/>
      <c r="Y619" s="7"/>
      <c r="Z619" s="7"/>
      <c r="AA619" s="7"/>
    </row>
    <row r="620" spans="1:27">
      <c r="A620" s="8"/>
      <c r="B620" s="8"/>
      <c r="C620" s="8"/>
      <c r="J620"/>
      <c r="V620" s="6"/>
      <c r="W620" s="7"/>
      <c r="X620" s="7"/>
      <c r="Y620" s="7"/>
      <c r="Z620" s="7"/>
      <c r="AA620" s="7"/>
    </row>
    <row r="621" spans="1:27">
      <c r="A621" s="8"/>
      <c r="B621" s="8"/>
      <c r="C621" s="8"/>
      <c r="J621"/>
      <c r="V621" s="6"/>
      <c r="W621" s="7"/>
      <c r="X621" s="7"/>
      <c r="Y621" s="7"/>
      <c r="Z621" s="7"/>
      <c r="AA621" s="7"/>
    </row>
    <row r="622" spans="1:27">
      <c r="A622" s="8"/>
      <c r="B622" s="8"/>
      <c r="C622" s="8"/>
      <c r="J622"/>
      <c r="V622" s="6"/>
      <c r="W622" s="7"/>
      <c r="X622" s="7"/>
      <c r="Y622" s="7"/>
      <c r="Z622" s="7"/>
      <c r="AA622" s="7"/>
    </row>
    <row r="623" spans="1:27">
      <c r="A623" s="8"/>
      <c r="B623" s="8"/>
      <c r="C623" s="8"/>
      <c r="J623"/>
      <c r="V623" s="6"/>
      <c r="W623" s="7"/>
      <c r="X623" s="7"/>
      <c r="Y623" s="7"/>
      <c r="Z623" s="7"/>
      <c r="AA623" s="7"/>
    </row>
    <row r="624" spans="1:27">
      <c r="A624" s="8"/>
      <c r="B624" s="8"/>
      <c r="C624" s="8"/>
      <c r="J624"/>
      <c r="V624" s="6"/>
      <c r="W624" s="7"/>
      <c r="X624" s="7"/>
      <c r="Y624" s="7"/>
      <c r="Z624" s="7"/>
      <c r="AA624" s="7"/>
    </row>
    <row r="625" spans="1:27">
      <c r="A625" s="8"/>
      <c r="B625" s="8"/>
      <c r="C625" s="8"/>
      <c r="J625"/>
      <c r="V625" s="6"/>
      <c r="W625" s="7"/>
      <c r="X625" s="7"/>
      <c r="Y625" s="7"/>
      <c r="Z625" s="7"/>
      <c r="AA625" s="7"/>
    </row>
    <row r="626" spans="1:27">
      <c r="A626" s="8"/>
      <c r="B626" s="8"/>
      <c r="C626" s="8"/>
      <c r="J626"/>
      <c r="V626" s="6"/>
      <c r="W626" s="7"/>
      <c r="X626" s="7"/>
      <c r="Y626" s="7"/>
      <c r="Z626" s="7"/>
      <c r="AA626" s="7"/>
    </row>
    <row r="627" spans="1:27">
      <c r="A627" s="8"/>
      <c r="B627" s="8"/>
      <c r="C627" s="8"/>
      <c r="J627"/>
      <c r="V627" s="6"/>
      <c r="W627" s="7"/>
      <c r="X627" s="7"/>
      <c r="Y627" s="7"/>
      <c r="Z627" s="7"/>
      <c r="AA627" s="7"/>
    </row>
    <row r="628" spans="1:27">
      <c r="A628" s="8"/>
      <c r="B628" s="8"/>
      <c r="C628" s="8"/>
      <c r="J628"/>
      <c r="V628" s="6"/>
      <c r="W628" s="7"/>
      <c r="X628" s="7"/>
      <c r="Y628" s="7"/>
      <c r="Z628" s="7"/>
      <c r="AA628" s="7"/>
    </row>
    <row r="629" spans="1:27">
      <c r="A629" s="8"/>
      <c r="B629" s="8"/>
      <c r="C629" s="8"/>
      <c r="J629"/>
      <c r="V629" s="6"/>
      <c r="W629" s="7"/>
      <c r="X629" s="7"/>
      <c r="Y629" s="7"/>
      <c r="Z629" s="7"/>
      <c r="AA629" s="7"/>
    </row>
    <row r="630" spans="1:27">
      <c r="A630" s="8"/>
      <c r="B630" s="8"/>
      <c r="C630" s="8"/>
      <c r="J630"/>
      <c r="V630" s="6"/>
      <c r="W630" s="7"/>
      <c r="X630" s="7"/>
      <c r="Y630" s="7"/>
      <c r="Z630" s="7"/>
      <c r="AA630" s="7"/>
    </row>
    <row r="631" spans="1:27">
      <c r="A631" s="8"/>
      <c r="B631" s="8"/>
      <c r="C631" s="8"/>
      <c r="J631"/>
      <c r="V631" s="6"/>
      <c r="W631" s="7"/>
      <c r="X631" s="7"/>
      <c r="Y631" s="7"/>
      <c r="Z631" s="7"/>
      <c r="AA631" s="7"/>
    </row>
    <row r="632" spans="1:27">
      <c r="A632" s="8"/>
      <c r="B632" s="8"/>
      <c r="C632" s="8"/>
      <c r="J632"/>
      <c r="V632" s="6"/>
      <c r="W632" s="7"/>
      <c r="X632" s="7"/>
      <c r="Y632" s="7"/>
      <c r="Z632" s="7"/>
      <c r="AA632" s="7"/>
    </row>
    <row r="633" spans="1:27">
      <c r="A633" s="8"/>
      <c r="B633" s="8"/>
      <c r="C633" s="8"/>
      <c r="J633"/>
      <c r="V633" s="6"/>
      <c r="W633" s="7"/>
      <c r="X633" s="7"/>
      <c r="Y633" s="7"/>
      <c r="Z633" s="7"/>
      <c r="AA633" s="7"/>
    </row>
    <row r="634" spans="1:27">
      <c r="A634" s="8"/>
      <c r="B634" s="8"/>
      <c r="C634" s="8"/>
      <c r="J634"/>
      <c r="V634" s="6"/>
      <c r="W634" s="7"/>
      <c r="X634" s="7"/>
      <c r="Y634" s="7"/>
      <c r="Z634" s="7"/>
      <c r="AA634" s="7"/>
    </row>
    <row r="635" spans="1:27">
      <c r="A635" s="8"/>
      <c r="B635" s="8"/>
      <c r="C635" s="8"/>
      <c r="J635"/>
      <c r="V635" s="6"/>
      <c r="W635" s="7"/>
      <c r="X635" s="7"/>
      <c r="Y635" s="7"/>
      <c r="Z635" s="7"/>
      <c r="AA635" s="7"/>
    </row>
    <row r="636" spans="1:27">
      <c r="A636" s="8"/>
      <c r="B636" s="8"/>
      <c r="C636" s="8"/>
      <c r="J636"/>
      <c r="V636" s="6"/>
      <c r="W636" s="7"/>
      <c r="X636" s="7"/>
      <c r="Y636" s="7"/>
      <c r="Z636" s="7"/>
      <c r="AA636" s="7"/>
    </row>
    <row r="637" spans="1:27">
      <c r="A637" s="8"/>
      <c r="B637" s="8"/>
      <c r="C637" s="8"/>
      <c r="J637"/>
      <c r="V637" s="6"/>
      <c r="W637" s="7"/>
      <c r="X637" s="7"/>
      <c r="Y637" s="7"/>
      <c r="Z637" s="7"/>
      <c r="AA637" s="7"/>
    </row>
    <row r="638" spans="1:27">
      <c r="A638" s="8"/>
      <c r="B638" s="8"/>
      <c r="C638" s="8"/>
      <c r="J638"/>
      <c r="V638" s="6"/>
      <c r="W638" s="7"/>
      <c r="X638" s="7"/>
      <c r="Y638" s="7"/>
      <c r="Z638" s="7"/>
      <c r="AA638" s="7"/>
    </row>
    <row r="639" spans="1:27">
      <c r="A639" s="8"/>
      <c r="B639" s="8"/>
      <c r="C639" s="8"/>
      <c r="J639"/>
      <c r="V639" s="6"/>
      <c r="W639" s="7"/>
      <c r="X639" s="7"/>
      <c r="Y639" s="7"/>
      <c r="Z639" s="7"/>
      <c r="AA639" s="7"/>
    </row>
    <row r="640" spans="1:27">
      <c r="A640" s="8"/>
      <c r="B640" s="8"/>
      <c r="C640" s="8"/>
      <c r="J640"/>
      <c r="V640" s="6"/>
      <c r="W640" s="7"/>
      <c r="X640" s="7"/>
      <c r="Y640" s="7"/>
      <c r="Z640" s="7"/>
      <c r="AA640" s="7"/>
    </row>
    <row r="641" spans="1:27">
      <c r="A641" s="8"/>
      <c r="B641" s="8"/>
      <c r="C641" s="8"/>
      <c r="J641"/>
      <c r="V641" s="6"/>
      <c r="W641" s="7"/>
      <c r="X641" s="7"/>
      <c r="Y641" s="7"/>
      <c r="Z641" s="7"/>
      <c r="AA641" s="7"/>
    </row>
    <row r="642" spans="1:27">
      <c r="A642" s="8"/>
      <c r="B642" s="8"/>
      <c r="C642" s="8"/>
      <c r="J642"/>
      <c r="V642" s="6"/>
      <c r="W642" s="7"/>
      <c r="X642" s="7"/>
      <c r="Y642" s="7"/>
      <c r="Z642" s="7"/>
      <c r="AA642" s="7"/>
    </row>
    <row r="643" spans="1:27">
      <c r="A643" s="8"/>
      <c r="B643" s="8"/>
      <c r="C643" s="8"/>
      <c r="J643"/>
      <c r="V643" s="6"/>
      <c r="W643" s="7"/>
      <c r="X643" s="7"/>
      <c r="Y643" s="7"/>
      <c r="Z643" s="7"/>
      <c r="AA643" s="7"/>
    </row>
    <row r="644" spans="1:27">
      <c r="A644" s="8"/>
      <c r="B644" s="8"/>
      <c r="C644" s="8"/>
      <c r="J644"/>
      <c r="V644" s="6"/>
      <c r="W644" s="7"/>
      <c r="X644" s="7"/>
      <c r="Y644" s="7"/>
      <c r="Z644" s="7"/>
      <c r="AA644" s="7"/>
    </row>
    <row r="645" spans="1:27">
      <c r="A645" s="8"/>
      <c r="B645" s="8"/>
      <c r="C645" s="8"/>
      <c r="J645"/>
      <c r="V645" s="6"/>
      <c r="W645" s="7"/>
      <c r="X645" s="7"/>
      <c r="Y645" s="7"/>
      <c r="Z645" s="7"/>
      <c r="AA645" s="7"/>
    </row>
    <row r="646" spans="1:27">
      <c r="A646" s="8"/>
      <c r="B646" s="8"/>
      <c r="C646" s="8"/>
      <c r="J646"/>
      <c r="V646" s="6"/>
      <c r="W646" s="7"/>
      <c r="X646" s="7"/>
      <c r="Y646" s="7"/>
      <c r="Z646" s="7"/>
      <c r="AA646" s="7"/>
    </row>
    <row r="647" spans="1:27">
      <c r="A647" s="8"/>
      <c r="B647" s="8"/>
      <c r="C647" s="8"/>
      <c r="J647"/>
      <c r="V647" s="6"/>
      <c r="W647" s="7"/>
      <c r="X647" s="7"/>
      <c r="Y647" s="7"/>
      <c r="Z647" s="7"/>
      <c r="AA647" s="7"/>
    </row>
    <row r="648" spans="1:27">
      <c r="A648" s="8"/>
      <c r="B648" s="8"/>
      <c r="C648" s="8"/>
      <c r="J648"/>
      <c r="V648" s="6"/>
      <c r="W648" s="7"/>
      <c r="X648" s="7"/>
      <c r="Y648" s="7"/>
      <c r="Z648" s="7"/>
      <c r="AA648" s="7"/>
    </row>
    <row r="649" spans="1:27">
      <c r="A649" s="8"/>
      <c r="B649" s="8"/>
      <c r="C649" s="8"/>
      <c r="J649"/>
      <c r="V649" s="6"/>
      <c r="W649" s="7"/>
      <c r="X649" s="7"/>
      <c r="Y649" s="7"/>
      <c r="Z649" s="7"/>
      <c r="AA649" s="7"/>
    </row>
    <row r="650" spans="1:27">
      <c r="A650" s="8"/>
      <c r="B650" s="8"/>
      <c r="C650" s="8"/>
      <c r="J650"/>
      <c r="V650" s="6"/>
      <c r="W650" s="7"/>
      <c r="X650" s="7"/>
      <c r="Y650" s="7"/>
      <c r="Z650" s="7"/>
      <c r="AA650" s="7"/>
    </row>
    <row r="651" spans="1:27">
      <c r="A651" s="8"/>
      <c r="B651" s="8"/>
      <c r="C651" s="8"/>
      <c r="J651"/>
      <c r="V651" s="6"/>
      <c r="W651" s="7"/>
      <c r="X651" s="7"/>
      <c r="Y651" s="7"/>
      <c r="Z651" s="7"/>
      <c r="AA651" s="7"/>
    </row>
    <row r="652" spans="1:27">
      <c r="A652" s="8"/>
      <c r="B652" s="8"/>
      <c r="C652" s="8"/>
      <c r="J652"/>
      <c r="V652" s="6"/>
      <c r="W652" s="7"/>
      <c r="X652" s="7"/>
      <c r="Y652" s="7"/>
      <c r="Z652" s="7"/>
      <c r="AA652" s="7"/>
    </row>
    <row r="653" spans="1:27">
      <c r="A653" s="8"/>
      <c r="B653" s="8"/>
      <c r="C653" s="8"/>
      <c r="J653"/>
      <c r="V653" s="6"/>
      <c r="W653" s="7"/>
      <c r="X653" s="7"/>
      <c r="Y653" s="7"/>
      <c r="Z653" s="7"/>
      <c r="AA653" s="7"/>
    </row>
    <row r="654" spans="1:27">
      <c r="A654" s="8"/>
      <c r="B654" s="8"/>
      <c r="C654" s="8"/>
      <c r="J654"/>
      <c r="V654" s="6"/>
      <c r="W654" s="7"/>
      <c r="X654" s="7"/>
      <c r="Y654" s="7"/>
      <c r="Z654" s="7"/>
      <c r="AA654" s="7"/>
    </row>
    <row r="655" spans="1:27">
      <c r="A655" s="8"/>
      <c r="B655" s="8"/>
      <c r="C655" s="8"/>
      <c r="J655"/>
      <c r="V655" s="6"/>
      <c r="W655" s="7"/>
      <c r="X655" s="7"/>
      <c r="Y655" s="7"/>
      <c r="Z655" s="7"/>
      <c r="AA655" s="7"/>
    </row>
    <row r="656" spans="1:27">
      <c r="A656" s="8"/>
      <c r="B656" s="8"/>
      <c r="C656" s="8"/>
      <c r="J656"/>
      <c r="V656" s="6"/>
      <c r="W656" s="7"/>
      <c r="X656" s="7"/>
      <c r="Y656" s="7"/>
      <c r="Z656" s="7"/>
      <c r="AA656" s="7"/>
    </row>
    <row r="657" spans="1:27">
      <c r="A657" s="8"/>
      <c r="B657" s="8"/>
      <c r="C657" s="8"/>
      <c r="J657"/>
      <c r="V657" s="6"/>
      <c r="W657" s="7"/>
      <c r="X657" s="7"/>
      <c r="Y657" s="7"/>
      <c r="Z657" s="7"/>
      <c r="AA657" s="7"/>
    </row>
    <row r="658" spans="1:27">
      <c r="A658" s="8"/>
      <c r="B658" s="8"/>
      <c r="C658" s="8"/>
      <c r="J658"/>
      <c r="V658" s="6"/>
      <c r="W658" s="7"/>
      <c r="X658" s="7"/>
      <c r="Y658" s="7"/>
      <c r="Z658" s="7"/>
      <c r="AA658" s="7"/>
    </row>
    <row r="659" spans="1:27">
      <c r="A659" s="8"/>
      <c r="B659" s="8"/>
      <c r="C659" s="8"/>
      <c r="J659"/>
      <c r="V659" s="6"/>
      <c r="W659" s="7"/>
      <c r="X659" s="7"/>
      <c r="Y659" s="7"/>
      <c r="Z659" s="7"/>
      <c r="AA659" s="7"/>
    </row>
    <row r="660" spans="1:27">
      <c r="A660" s="8"/>
      <c r="B660" s="8"/>
      <c r="C660" s="8"/>
      <c r="J660"/>
      <c r="V660" s="6"/>
      <c r="W660" s="7"/>
      <c r="X660" s="7"/>
      <c r="Y660" s="7"/>
      <c r="Z660" s="7"/>
      <c r="AA660" s="7"/>
    </row>
    <row r="661" spans="1:27">
      <c r="A661" s="8"/>
      <c r="B661" s="8"/>
      <c r="C661" s="8"/>
      <c r="J661"/>
      <c r="V661" s="6"/>
      <c r="W661" s="7"/>
      <c r="X661" s="7"/>
      <c r="Y661" s="7"/>
      <c r="Z661" s="7"/>
      <c r="AA661" s="7"/>
    </row>
    <row r="662" spans="1:27">
      <c r="A662" s="8"/>
      <c r="B662" s="8"/>
      <c r="C662" s="8"/>
      <c r="J662"/>
      <c r="V662" s="6"/>
      <c r="W662" s="7"/>
      <c r="X662" s="7"/>
      <c r="Y662" s="7"/>
      <c r="Z662" s="7"/>
      <c r="AA662" s="7"/>
    </row>
    <row r="663" spans="1:27">
      <c r="A663" s="8"/>
      <c r="B663" s="8"/>
      <c r="C663" s="8"/>
      <c r="J663"/>
      <c r="V663" s="6"/>
      <c r="W663" s="7"/>
      <c r="X663" s="7"/>
      <c r="Y663" s="7"/>
      <c r="Z663" s="7"/>
      <c r="AA663" s="7"/>
    </row>
    <row r="664" spans="1:27">
      <c r="A664" s="8"/>
      <c r="B664" s="8"/>
      <c r="C664" s="8"/>
      <c r="J664"/>
      <c r="V664" s="6"/>
      <c r="W664" s="7"/>
      <c r="X664" s="7"/>
      <c r="Y664" s="7"/>
      <c r="Z664" s="7"/>
      <c r="AA664" s="7"/>
    </row>
    <row r="665" spans="1:27">
      <c r="A665" s="8"/>
      <c r="B665" s="8"/>
      <c r="C665" s="8"/>
      <c r="J665"/>
      <c r="V665" s="6"/>
      <c r="W665" s="7"/>
      <c r="X665" s="7"/>
      <c r="Y665" s="7"/>
      <c r="Z665" s="7"/>
      <c r="AA665" s="7"/>
    </row>
    <row r="666" spans="1:27">
      <c r="A666" s="8"/>
      <c r="B666" s="8"/>
      <c r="C666" s="8"/>
      <c r="J666"/>
      <c r="V666" s="6"/>
      <c r="W666" s="7"/>
      <c r="X666" s="7"/>
      <c r="Y666" s="7"/>
      <c r="Z666" s="7"/>
      <c r="AA666" s="7"/>
    </row>
    <row r="667" spans="1:27">
      <c r="A667" s="8"/>
      <c r="B667" s="8"/>
      <c r="C667" s="8"/>
      <c r="J667"/>
      <c r="V667" s="6"/>
      <c r="W667" s="7"/>
      <c r="X667" s="7"/>
      <c r="Y667" s="7"/>
      <c r="Z667" s="7"/>
      <c r="AA667" s="7"/>
    </row>
    <row r="668" spans="1:27">
      <c r="A668" s="8"/>
      <c r="B668" s="8"/>
      <c r="C668" s="8"/>
      <c r="J668"/>
      <c r="V668" s="6"/>
      <c r="W668" s="7"/>
      <c r="X668" s="7"/>
      <c r="Y668" s="7"/>
      <c r="Z668" s="7"/>
      <c r="AA668" s="7"/>
    </row>
    <row r="669" spans="1:27">
      <c r="A669" s="8"/>
      <c r="B669" s="8"/>
      <c r="C669" s="8"/>
      <c r="J669"/>
      <c r="V669" s="6"/>
      <c r="W669" s="7"/>
      <c r="X669" s="7"/>
      <c r="Y669" s="7"/>
      <c r="Z669" s="7"/>
      <c r="AA669" s="7"/>
    </row>
    <row r="670" spans="1:27">
      <c r="A670" s="8"/>
      <c r="B670" s="8"/>
      <c r="C670" s="8"/>
      <c r="J670"/>
      <c r="V670" s="6"/>
      <c r="W670" s="7"/>
      <c r="X670" s="7"/>
      <c r="Y670" s="7"/>
      <c r="Z670" s="7"/>
      <c r="AA670" s="7"/>
    </row>
    <row r="671" spans="1:27">
      <c r="A671" s="8"/>
      <c r="B671" s="8"/>
      <c r="C671" s="8"/>
      <c r="J671"/>
      <c r="V671" s="6"/>
      <c r="W671" s="7"/>
      <c r="X671" s="7"/>
      <c r="Y671" s="7"/>
      <c r="Z671" s="7"/>
      <c r="AA671" s="7"/>
    </row>
    <row r="672" spans="1:27">
      <c r="A672" s="8"/>
      <c r="B672" s="8"/>
      <c r="C672" s="8"/>
      <c r="J672"/>
      <c r="V672" s="6"/>
      <c r="W672" s="7"/>
      <c r="X672" s="7"/>
      <c r="Y672" s="7"/>
      <c r="Z672" s="7"/>
      <c r="AA672" s="7"/>
    </row>
    <row r="673" spans="1:27">
      <c r="A673" s="8"/>
      <c r="B673" s="8"/>
      <c r="C673" s="8"/>
      <c r="J673"/>
      <c r="V673" s="6"/>
      <c r="W673" s="7"/>
      <c r="X673" s="7"/>
      <c r="Y673" s="7"/>
      <c r="Z673" s="7"/>
      <c r="AA673" s="7"/>
    </row>
    <row r="674" spans="1:27">
      <c r="A674" s="8"/>
      <c r="B674" s="8"/>
      <c r="C674" s="8"/>
      <c r="J674"/>
      <c r="V674" s="6"/>
      <c r="W674" s="7"/>
      <c r="X674" s="7"/>
      <c r="Y674" s="7"/>
      <c r="Z674" s="7"/>
      <c r="AA674" s="7"/>
    </row>
    <row r="675" spans="1:27">
      <c r="A675" s="8"/>
      <c r="B675" s="8"/>
      <c r="C675" s="8"/>
      <c r="J675"/>
      <c r="V675" s="6"/>
      <c r="W675" s="7"/>
      <c r="X675" s="7"/>
      <c r="Y675" s="7"/>
      <c r="Z675" s="7"/>
      <c r="AA675" s="7"/>
    </row>
    <row r="676" spans="1:27">
      <c r="A676" s="8"/>
      <c r="B676" s="8"/>
      <c r="C676" s="8"/>
      <c r="J676"/>
      <c r="V676" s="6"/>
      <c r="W676" s="7"/>
      <c r="X676" s="7"/>
      <c r="Y676" s="7"/>
      <c r="Z676" s="7"/>
      <c r="AA676" s="7"/>
    </row>
    <row r="677" spans="1:27">
      <c r="A677" s="8"/>
      <c r="B677" s="8"/>
      <c r="C677" s="8"/>
      <c r="J677"/>
      <c r="V677" s="6"/>
      <c r="W677" s="7"/>
      <c r="X677" s="7"/>
      <c r="Y677" s="7"/>
      <c r="Z677" s="7"/>
      <c r="AA677" s="7"/>
    </row>
    <row r="678" spans="1:27">
      <c r="A678" s="8"/>
      <c r="B678" s="8"/>
      <c r="C678" s="8"/>
      <c r="J678"/>
      <c r="V678" s="6"/>
      <c r="W678" s="7"/>
      <c r="X678" s="7"/>
      <c r="Y678" s="7"/>
      <c r="Z678" s="7"/>
      <c r="AA678" s="7"/>
    </row>
    <row r="679" spans="1:27">
      <c r="A679" s="8"/>
      <c r="B679" s="8"/>
      <c r="C679" s="8"/>
      <c r="J679"/>
      <c r="V679" s="6"/>
      <c r="W679" s="7"/>
      <c r="X679" s="7"/>
      <c r="Y679" s="7"/>
      <c r="Z679" s="7"/>
      <c r="AA679" s="7"/>
    </row>
    <row r="680" spans="1:27">
      <c r="A680" s="8"/>
      <c r="B680" s="8"/>
      <c r="C680" s="8"/>
      <c r="J680"/>
      <c r="V680" s="6"/>
      <c r="W680" s="7"/>
      <c r="X680" s="7"/>
      <c r="Y680" s="7"/>
      <c r="Z680" s="7"/>
      <c r="AA680" s="7"/>
    </row>
    <row r="681" spans="1:27">
      <c r="A681" s="8"/>
      <c r="B681" s="8"/>
      <c r="C681" s="8"/>
      <c r="J681"/>
      <c r="V681" s="6"/>
      <c r="W681" s="7"/>
      <c r="X681" s="7"/>
      <c r="Y681" s="7"/>
      <c r="Z681" s="7"/>
      <c r="AA681" s="7"/>
    </row>
    <row r="682" spans="1:27">
      <c r="A682" s="8"/>
      <c r="B682" s="8"/>
      <c r="C682" s="8"/>
      <c r="J682"/>
      <c r="V682" s="6"/>
      <c r="W682" s="7"/>
      <c r="X682" s="7"/>
      <c r="Y682" s="7"/>
      <c r="Z682" s="7"/>
      <c r="AA682" s="7"/>
    </row>
    <row r="683" spans="1:27">
      <c r="A683" s="8"/>
      <c r="B683" s="8"/>
      <c r="C683" s="8"/>
      <c r="J683"/>
      <c r="V683" s="6"/>
      <c r="W683" s="7"/>
      <c r="X683" s="7"/>
      <c r="Y683" s="7"/>
      <c r="Z683" s="7"/>
      <c r="AA683" s="7"/>
    </row>
    <row r="684" spans="1:27">
      <c r="A684" s="8"/>
      <c r="B684" s="8"/>
      <c r="C684" s="8"/>
      <c r="J684"/>
      <c r="V684" s="6"/>
      <c r="W684" s="7"/>
      <c r="X684" s="7"/>
      <c r="Y684" s="7"/>
      <c r="Z684" s="7"/>
      <c r="AA684" s="7"/>
    </row>
    <row r="685" spans="1:27">
      <c r="A685" s="8"/>
      <c r="B685" s="8"/>
      <c r="C685" s="8"/>
      <c r="J685"/>
      <c r="V685" s="6"/>
      <c r="W685" s="7"/>
      <c r="X685" s="7"/>
      <c r="Y685" s="7"/>
      <c r="Z685" s="7"/>
      <c r="AA685" s="7"/>
    </row>
    <row r="686" spans="1:27">
      <c r="A686" s="8"/>
      <c r="B686" s="8"/>
      <c r="C686" s="8"/>
      <c r="J686"/>
      <c r="V686" s="6"/>
      <c r="W686" s="7"/>
      <c r="X686" s="7"/>
      <c r="Y686" s="7"/>
      <c r="Z686" s="7"/>
      <c r="AA686" s="7"/>
    </row>
    <row r="687" spans="1:27">
      <c r="A687" s="8"/>
      <c r="B687" s="8"/>
      <c r="C687" s="8"/>
      <c r="J687"/>
      <c r="V687" s="6"/>
      <c r="W687" s="7"/>
      <c r="X687" s="7"/>
      <c r="Y687" s="7"/>
      <c r="Z687" s="7"/>
      <c r="AA687" s="7"/>
    </row>
    <row r="688" spans="1:27">
      <c r="A688" s="8"/>
      <c r="B688" s="8"/>
      <c r="C688" s="8"/>
      <c r="J688"/>
      <c r="V688" s="6"/>
      <c r="W688" s="7"/>
      <c r="X688" s="7"/>
      <c r="Y688" s="7"/>
      <c r="Z688" s="7"/>
      <c r="AA688" s="7"/>
    </row>
    <row r="689" spans="1:27">
      <c r="A689" s="8"/>
      <c r="B689" s="8"/>
      <c r="C689" s="8"/>
      <c r="J689"/>
      <c r="V689" s="6"/>
      <c r="W689" s="7"/>
      <c r="X689" s="7"/>
      <c r="Y689" s="7"/>
      <c r="Z689" s="7"/>
      <c r="AA689" s="7"/>
    </row>
    <row r="690" spans="1:27">
      <c r="A690" s="8"/>
      <c r="B690" s="8"/>
      <c r="C690" s="8"/>
      <c r="J690"/>
      <c r="V690" s="6"/>
      <c r="W690" s="7"/>
      <c r="X690" s="7"/>
      <c r="Y690" s="7"/>
      <c r="Z690" s="7"/>
      <c r="AA690" s="7"/>
    </row>
    <row r="691" spans="1:27">
      <c r="A691" s="8"/>
      <c r="B691" s="8"/>
      <c r="C691" s="8"/>
      <c r="J691"/>
      <c r="V691" s="6"/>
      <c r="W691" s="7"/>
      <c r="X691" s="7"/>
      <c r="Y691" s="7"/>
      <c r="Z691" s="7"/>
      <c r="AA691" s="7"/>
    </row>
    <row r="692" spans="1:27">
      <c r="A692" s="8"/>
      <c r="B692" s="8"/>
      <c r="C692" s="8"/>
      <c r="J692"/>
      <c r="V692" s="6"/>
      <c r="W692" s="7"/>
      <c r="X692" s="7"/>
      <c r="Y692" s="7"/>
      <c r="Z692" s="7"/>
      <c r="AA692" s="7"/>
    </row>
    <row r="693" spans="1:27">
      <c r="A693" s="8"/>
      <c r="B693" s="8"/>
      <c r="C693" s="8"/>
      <c r="J693"/>
      <c r="V693" s="6"/>
      <c r="W693" s="7"/>
      <c r="X693" s="7"/>
      <c r="Y693" s="7"/>
      <c r="Z693" s="7"/>
      <c r="AA693" s="7"/>
    </row>
    <row r="694" spans="1:27">
      <c r="A694" s="8"/>
      <c r="B694" s="8"/>
      <c r="C694" s="8"/>
      <c r="J694"/>
      <c r="V694" s="6"/>
      <c r="W694" s="7"/>
      <c r="X694" s="7"/>
      <c r="Y694" s="7"/>
      <c r="Z694" s="7"/>
      <c r="AA694" s="7"/>
    </row>
    <row r="695" spans="1:27">
      <c r="A695" s="8"/>
      <c r="B695" s="8"/>
      <c r="C695" s="8"/>
      <c r="J695"/>
      <c r="V695" s="6"/>
      <c r="W695" s="7"/>
      <c r="X695" s="7"/>
      <c r="Y695" s="7"/>
      <c r="Z695" s="7"/>
      <c r="AA695" s="7"/>
    </row>
    <row r="696" spans="1:27">
      <c r="A696" s="8"/>
      <c r="B696" s="8"/>
      <c r="C696" s="8"/>
      <c r="J696"/>
      <c r="V696" s="6"/>
      <c r="W696" s="7"/>
      <c r="X696" s="7"/>
      <c r="Y696" s="7"/>
      <c r="Z696" s="7"/>
      <c r="AA696" s="7"/>
    </row>
    <row r="697" spans="1:27">
      <c r="A697" s="8"/>
      <c r="B697" s="8"/>
      <c r="C697" s="8"/>
      <c r="J697"/>
      <c r="V697" s="6"/>
      <c r="W697" s="7"/>
      <c r="X697" s="7"/>
      <c r="Y697" s="7"/>
      <c r="Z697" s="7"/>
      <c r="AA697" s="7"/>
    </row>
    <row r="698" spans="1:27">
      <c r="A698" s="8"/>
      <c r="B698" s="8"/>
      <c r="C698" s="8"/>
      <c r="J698"/>
      <c r="V698" s="6"/>
      <c r="W698" s="7"/>
      <c r="X698" s="7"/>
      <c r="Y698" s="7"/>
      <c r="Z698" s="7"/>
      <c r="AA698" s="7"/>
    </row>
    <row r="699" spans="1:27">
      <c r="A699" s="8"/>
      <c r="B699" s="8"/>
      <c r="C699" s="8"/>
      <c r="J699"/>
      <c r="V699" s="6"/>
      <c r="W699" s="7"/>
      <c r="X699" s="7"/>
      <c r="Y699" s="7"/>
      <c r="Z699" s="7"/>
      <c r="AA699" s="7"/>
    </row>
    <row r="700" spans="1:27">
      <c r="A700" s="8"/>
      <c r="B700" s="8"/>
      <c r="C700" s="8"/>
      <c r="J700"/>
      <c r="V700" s="6"/>
      <c r="W700" s="7"/>
      <c r="X700" s="7"/>
      <c r="Y700" s="7"/>
      <c r="Z700" s="7"/>
      <c r="AA700" s="7"/>
    </row>
    <row r="701" spans="1:27">
      <c r="A701" s="8"/>
      <c r="B701" s="8"/>
      <c r="C701" s="8"/>
      <c r="J701"/>
      <c r="V701" s="6"/>
      <c r="W701" s="7"/>
      <c r="X701" s="7"/>
      <c r="Y701" s="7"/>
      <c r="Z701" s="7"/>
      <c r="AA701" s="7"/>
    </row>
    <row r="702" spans="1:27">
      <c r="A702" s="8"/>
      <c r="B702" s="8"/>
      <c r="C702" s="8"/>
      <c r="J702"/>
      <c r="V702" s="6"/>
      <c r="W702" s="7"/>
      <c r="X702" s="7"/>
      <c r="Y702" s="7"/>
      <c r="Z702" s="7"/>
      <c r="AA702" s="7"/>
    </row>
    <row r="703" spans="1:27">
      <c r="A703" s="8"/>
      <c r="B703" s="8"/>
      <c r="C703" s="8"/>
      <c r="J703"/>
      <c r="V703" s="6"/>
      <c r="W703" s="7"/>
      <c r="X703" s="7"/>
      <c r="Y703" s="7"/>
      <c r="Z703" s="7"/>
      <c r="AA703" s="7"/>
    </row>
    <row r="704" spans="1:27">
      <c r="A704" s="8"/>
      <c r="B704" s="8"/>
      <c r="C704" s="8"/>
      <c r="J704"/>
      <c r="V704" s="6"/>
      <c r="W704" s="7"/>
      <c r="X704" s="7"/>
      <c r="Y704" s="7"/>
      <c r="Z704" s="7"/>
      <c r="AA704" s="7"/>
    </row>
    <row r="705" spans="1:27">
      <c r="A705" s="8"/>
      <c r="B705" s="8"/>
      <c r="C705" s="8"/>
      <c r="J705"/>
      <c r="V705" s="6"/>
      <c r="W705" s="7"/>
      <c r="X705" s="7"/>
      <c r="Y705" s="7"/>
      <c r="Z705" s="7"/>
      <c r="AA705" s="7"/>
    </row>
    <row r="706" spans="1:27">
      <c r="A706" s="8"/>
      <c r="B706" s="8"/>
      <c r="C706" s="8"/>
      <c r="J706"/>
      <c r="V706" s="6"/>
      <c r="W706" s="7"/>
      <c r="X706" s="7"/>
      <c r="Y706" s="7"/>
      <c r="Z706" s="7"/>
      <c r="AA706" s="7"/>
    </row>
    <row r="707" spans="1:27">
      <c r="A707" s="8"/>
      <c r="B707" s="8"/>
      <c r="C707" s="8"/>
      <c r="J707"/>
      <c r="V707" s="6"/>
      <c r="W707" s="7"/>
      <c r="X707" s="7"/>
      <c r="Y707" s="7"/>
      <c r="Z707" s="7"/>
      <c r="AA707" s="7"/>
    </row>
    <row r="708" spans="1:27">
      <c r="A708" s="8"/>
      <c r="B708" s="8"/>
      <c r="C708" s="8"/>
      <c r="J708"/>
      <c r="V708" s="6"/>
      <c r="W708" s="7"/>
      <c r="X708" s="7"/>
      <c r="Y708" s="7"/>
      <c r="Z708" s="7"/>
      <c r="AA708" s="7"/>
    </row>
    <row r="709" spans="1:27">
      <c r="A709" s="8"/>
      <c r="B709" s="8"/>
      <c r="C709" s="8"/>
      <c r="J709"/>
      <c r="V709" s="6"/>
      <c r="W709" s="7"/>
      <c r="X709" s="7"/>
      <c r="Y709" s="7"/>
      <c r="Z709" s="7"/>
      <c r="AA709" s="7"/>
    </row>
    <row r="710" spans="1:27">
      <c r="A710" s="8"/>
      <c r="B710" s="8"/>
      <c r="C710" s="8"/>
      <c r="J710"/>
      <c r="V710" s="6"/>
      <c r="W710" s="7"/>
      <c r="X710" s="7"/>
      <c r="Y710" s="7"/>
      <c r="Z710" s="7"/>
      <c r="AA710" s="7"/>
    </row>
    <row r="711" spans="1:27">
      <c r="A711" s="8"/>
      <c r="B711" s="8"/>
      <c r="C711" s="8"/>
      <c r="J711"/>
      <c r="V711" s="6"/>
      <c r="W711" s="7"/>
      <c r="X711" s="7"/>
      <c r="Y711" s="7"/>
      <c r="Z711" s="7"/>
      <c r="AA711" s="7"/>
    </row>
    <row r="712" spans="1:27">
      <c r="A712" s="8"/>
      <c r="B712" s="8"/>
      <c r="C712" s="8"/>
      <c r="J712"/>
      <c r="V712" s="6"/>
      <c r="W712" s="7"/>
      <c r="X712" s="7"/>
      <c r="Y712" s="7"/>
      <c r="Z712" s="7"/>
      <c r="AA712" s="7"/>
    </row>
    <row r="713" spans="1:27">
      <c r="A713" s="8"/>
      <c r="B713" s="8"/>
      <c r="C713" s="8"/>
      <c r="J713"/>
      <c r="V713" s="6"/>
      <c r="W713" s="7"/>
      <c r="X713" s="7"/>
      <c r="Y713" s="7"/>
      <c r="Z713" s="7"/>
      <c r="AA713" s="7"/>
    </row>
    <row r="714" spans="1:27">
      <c r="A714" s="8"/>
      <c r="B714" s="8"/>
      <c r="C714" s="8"/>
      <c r="J714"/>
      <c r="V714" s="6"/>
      <c r="W714" s="7"/>
      <c r="X714" s="7"/>
      <c r="Y714" s="7"/>
      <c r="Z714" s="7"/>
      <c r="AA714" s="7"/>
    </row>
    <row r="715" spans="1:27">
      <c r="A715" s="8"/>
      <c r="B715" s="8"/>
      <c r="C715" s="8"/>
      <c r="J715"/>
      <c r="V715" s="6"/>
      <c r="W715" s="7"/>
      <c r="X715" s="7"/>
      <c r="Y715" s="7"/>
      <c r="Z715" s="7"/>
      <c r="AA715" s="7"/>
    </row>
    <row r="716" spans="1:27">
      <c r="A716" s="8"/>
      <c r="B716" s="8"/>
      <c r="C716" s="8"/>
      <c r="J716"/>
      <c r="V716" s="6"/>
      <c r="W716" s="7"/>
      <c r="X716" s="7"/>
      <c r="Y716" s="7"/>
      <c r="Z716" s="7"/>
      <c r="AA716" s="7"/>
    </row>
    <row r="717" spans="1:27">
      <c r="A717" s="8"/>
      <c r="B717" s="8"/>
      <c r="C717" s="8"/>
      <c r="J717"/>
      <c r="V717" s="6"/>
      <c r="W717" s="7"/>
      <c r="X717" s="7"/>
      <c r="Y717" s="7"/>
      <c r="Z717" s="7"/>
      <c r="AA717" s="7"/>
    </row>
    <row r="718" spans="1:27">
      <c r="A718" s="8"/>
      <c r="B718" s="8"/>
      <c r="C718" s="8"/>
      <c r="J718"/>
      <c r="V718" s="6"/>
      <c r="W718" s="7"/>
      <c r="X718" s="7"/>
      <c r="Y718" s="7"/>
      <c r="Z718" s="7"/>
      <c r="AA718" s="7"/>
    </row>
    <row r="719" spans="1:27">
      <c r="A719" s="8"/>
      <c r="B719" s="8"/>
      <c r="C719" s="8"/>
      <c r="J719"/>
      <c r="V719" s="6"/>
      <c r="W719" s="7"/>
      <c r="X719" s="7"/>
      <c r="Y719" s="7"/>
      <c r="Z719" s="7"/>
      <c r="AA719" s="7"/>
    </row>
    <row r="720" spans="1:27">
      <c r="A720" s="8"/>
      <c r="B720" s="8"/>
      <c r="C720" s="8"/>
      <c r="J720"/>
      <c r="V720" s="6"/>
      <c r="W720" s="7"/>
      <c r="X720" s="7"/>
      <c r="Y720" s="7"/>
      <c r="Z720" s="7"/>
      <c r="AA720" s="7"/>
    </row>
    <row r="721" spans="1:27">
      <c r="A721" s="8"/>
      <c r="B721" s="8"/>
      <c r="C721" s="8"/>
      <c r="J721"/>
      <c r="V721" s="6"/>
      <c r="W721" s="7"/>
      <c r="X721" s="7"/>
      <c r="Y721" s="7"/>
      <c r="Z721" s="7"/>
      <c r="AA721" s="7"/>
    </row>
    <row r="722" spans="1:27">
      <c r="A722" s="8"/>
      <c r="B722" s="8"/>
      <c r="C722" s="8"/>
      <c r="J722"/>
      <c r="V722" s="6"/>
      <c r="W722" s="7"/>
      <c r="X722" s="7"/>
      <c r="Y722" s="7"/>
      <c r="Z722" s="7"/>
      <c r="AA722" s="7"/>
    </row>
    <row r="723" spans="1:27">
      <c r="A723" s="8"/>
      <c r="B723" s="8"/>
      <c r="C723" s="8"/>
      <c r="J723"/>
      <c r="V723" s="6"/>
      <c r="W723" s="7"/>
      <c r="X723" s="7"/>
      <c r="Y723" s="7"/>
      <c r="Z723" s="7"/>
      <c r="AA723" s="7"/>
    </row>
    <row r="724" spans="1:27">
      <c r="A724" s="8"/>
      <c r="B724" s="8"/>
      <c r="C724" s="8"/>
      <c r="J724"/>
      <c r="V724" s="6"/>
      <c r="W724" s="7"/>
      <c r="X724" s="7"/>
      <c r="Y724" s="7"/>
      <c r="Z724" s="7"/>
      <c r="AA724" s="7"/>
    </row>
    <row r="725" spans="1:27">
      <c r="A725" s="8"/>
      <c r="B725" s="8"/>
      <c r="C725" s="8"/>
      <c r="J725"/>
      <c r="V725" s="6"/>
      <c r="W725" s="7"/>
      <c r="X725" s="7"/>
      <c r="Y725" s="7"/>
      <c r="Z725" s="7"/>
      <c r="AA725" s="7"/>
    </row>
    <row r="726" spans="1:27">
      <c r="A726" s="8"/>
      <c r="B726" s="8"/>
      <c r="C726" s="8"/>
      <c r="J726"/>
      <c r="V726" s="6"/>
      <c r="W726" s="7"/>
      <c r="X726" s="7"/>
      <c r="Y726" s="7"/>
      <c r="Z726" s="7"/>
      <c r="AA726" s="7"/>
    </row>
    <row r="727" spans="1:27">
      <c r="A727" s="8"/>
      <c r="B727" s="8"/>
      <c r="C727" s="8"/>
      <c r="J727"/>
      <c r="V727" s="6"/>
      <c r="W727" s="7"/>
      <c r="X727" s="7"/>
      <c r="Y727" s="7"/>
      <c r="Z727" s="7"/>
      <c r="AA727" s="7"/>
    </row>
    <row r="728" spans="1:27">
      <c r="A728" s="8"/>
      <c r="B728" s="8"/>
      <c r="C728" s="8"/>
      <c r="J728"/>
      <c r="V728" s="6"/>
      <c r="W728" s="7"/>
      <c r="X728" s="7"/>
      <c r="Y728" s="7"/>
      <c r="Z728" s="7"/>
      <c r="AA728" s="7"/>
    </row>
    <row r="729" spans="1:27">
      <c r="A729" s="8"/>
      <c r="B729" s="8"/>
      <c r="C729" s="8"/>
      <c r="J729"/>
      <c r="V729" s="6"/>
      <c r="W729" s="7"/>
      <c r="X729" s="7"/>
      <c r="Y729" s="7"/>
      <c r="Z729" s="7"/>
      <c r="AA729" s="7"/>
    </row>
    <row r="730" spans="1:27">
      <c r="A730" s="8"/>
      <c r="B730" s="8"/>
      <c r="C730" s="8"/>
      <c r="J730"/>
      <c r="V730" s="6"/>
      <c r="W730" s="7"/>
      <c r="X730" s="7"/>
      <c r="Y730" s="7"/>
      <c r="Z730" s="7"/>
      <c r="AA730" s="7"/>
    </row>
    <row r="731" spans="1:27">
      <c r="A731" s="8"/>
      <c r="B731" s="8"/>
      <c r="C731" s="8"/>
      <c r="J731"/>
      <c r="V731" s="6"/>
      <c r="W731" s="7"/>
      <c r="X731" s="7"/>
      <c r="Y731" s="7"/>
      <c r="Z731" s="7"/>
      <c r="AA731" s="7"/>
    </row>
    <row r="732" spans="1:27">
      <c r="A732" s="8"/>
      <c r="B732" s="8"/>
      <c r="C732" s="8"/>
      <c r="J732"/>
      <c r="V732" s="6"/>
      <c r="W732" s="7"/>
      <c r="X732" s="7"/>
      <c r="Y732" s="7"/>
      <c r="Z732" s="7"/>
      <c r="AA732" s="7"/>
    </row>
    <row r="733" spans="1:27">
      <c r="A733" s="8"/>
      <c r="B733" s="8"/>
      <c r="C733" s="8"/>
      <c r="J733"/>
      <c r="V733" s="6"/>
      <c r="W733" s="7"/>
      <c r="X733" s="7"/>
      <c r="Y733" s="7"/>
      <c r="Z733" s="7"/>
      <c r="AA733" s="7"/>
    </row>
    <row r="734" spans="1:27">
      <c r="A734" s="8"/>
      <c r="B734" s="8"/>
      <c r="C734" s="8"/>
      <c r="J734"/>
      <c r="V734" s="6"/>
      <c r="W734" s="7"/>
      <c r="X734" s="7"/>
      <c r="Y734" s="7"/>
      <c r="Z734" s="7"/>
      <c r="AA734" s="7"/>
    </row>
    <row r="735" spans="1:27">
      <c r="A735" s="8"/>
      <c r="B735" s="8"/>
      <c r="C735" s="8"/>
      <c r="J735"/>
      <c r="V735" s="6"/>
      <c r="W735" s="7"/>
      <c r="X735" s="7"/>
      <c r="Y735" s="7"/>
      <c r="Z735" s="7"/>
      <c r="AA735" s="7"/>
    </row>
    <row r="736" spans="1:27">
      <c r="A736" s="8"/>
      <c r="B736" s="8"/>
      <c r="C736" s="8"/>
      <c r="J736"/>
      <c r="V736" s="6"/>
      <c r="W736" s="7"/>
      <c r="X736" s="7"/>
      <c r="Y736" s="7"/>
      <c r="Z736" s="7"/>
      <c r="AA736" s="7"/>
    </row>
    <row r="737" spans="1:27">
      <c r="A737" s="8"/>
      <c r="B737" s="8"/>
      <c r="C737" s="8"/>
      <c r="J737"/>
      <c r="V737" s="6"/>
      <c r="W737" s="7"/>
      <c r="X737" s="7"/>
      <c r="Y737" s="7"/>
      <c r="Z737" s="7"/>
      <c r="AA737" s="7"/>
    </row>
    <row r="738" spans="1:27">
      <c r="A738" s="8"/>
      <c r="B738" s="8"/>
      <c r="C738" s="8"/>
      <c r="J738"/>
      <c r="V738" s="6"/>
      <c r="W738" s="7"/>
      <c r="X738" s="7"/>
      <c r="Y738" s="7"/>
      <c r="Z738" s="7"/>
      <c r="AA738" s="7"/>
    </row>
    <row r="739" spans="1:27">
      <c r="A739" s="8"/>
      <c r="B739" s="8"/>
      <c r="C739" s="8"/>
      <c r="J739"/>
      <c r="V739" s="6"/>
      <c r="W739" s="7"/>
      <c r="X739" s="7"/>
      <c r="Y739" s="7"/>
      <c r="Z739" s="7"/>
      <c r="AA739" s="7"/>
    </row>
    <row r="740" spans="1:27">
      <c r="A740" s="8"/>
      <c r="B740" s="8"/>
      <c r="C740" s="8"/>
      <c r="J740"/>
      <c r="V740" s="6"/>
      <c r="W740" s="7"/>
      <c r="X740" s="7"/>
      <c r="Y740" s="7"/>
      <c r="Z740" s="7"/>
      <c r="AA740" s="7"/>
    </row>
    <row r="741" spans="1:27">
      <c r="A741" s="8"/>
      <c r="B741" s="8"/>
      <c r="C741" s="8"/>
      <c r="J741"/>
      <c r="V741" s="6"/>
      <c r="W741" s="7"/>
      <c r="X741" s="7"/>
      <c r="Y741" s="7"/>
      <c r="Z741" s="7"/>
      <c r="AA741" s="7"/>
    </row>
    <row r="742" spans="1:27">
      <c r="A742" s="8"/>
      <c r="B742" s="8"/>
      <c r="C742" s="8"/>
      <c r="J742"/>
      <c r="V742" s="6"/>
      <c r="W742" s="7"/>
      <c r="X742" s="7"/>
      <c r="Y742" s="7"/>
      <c r="Z742" s="7"/>
      <c r="AA742" s="7"/>
    </row>
    <row r="743" spans="1:27">
      <c r="A743" s="8"/>
      <c r="B743" s="8"/>
      <c r="C743" s="8"/>
      <c r="J743"/>
      <c r="V743" s="6"/>
      <c r="W743" s="7"/>
      <c r="X743" s="7"/>
      <c r="Y743" s="7"/>
      <c r="Z743" s="7"/>
      <c r="AA743" s="7"/>
    </row>
    <row r="744" spans="1:27">
      <c r="A744" s="8"/>
      <c r="B744" s="8"/>
      <c r="C744" s="8"/>
      <c r="J744"/>
      <c r="V744" s="6"/>
      <c r="W744" s="7"/>
      <c r="X744" s="7"/>
      <c r="Y744" s="7"/>
      <c r="Z744" s="7"/>
      <c r="AA744" s="7"/>
    </row>
    <row r="745" spans="1:27">
      <c r="A745" s="8"/>
      <c r="B745" s="8"/>
      <c r="C745" s="8"/>
      <c r="J745"/>
      <c r="V745" s="6"/>
      <c r="W745" s="7"/>
      <c r="X745" s="7"/>
      <c r="Y745" s="7"/>
      <c r="Z745" s="7"/>
      <c r="AA745" s="7"/>
    </row>
    <row r="746" spans="1:27">
      <c r="A746" s="8"/>
      <c r="B746" s="8"/>
      <c r="C746" s="8"/>
      <c r="J746"/>
      <c r="V746" s="6"/>
      <c r="W746" s="7"/>
      <c r="X746" s="7"/>
      <c r="Y746" s="7"/>
      <c r="Z746" s="7"/>
      <c r="AA746" s="7"/>
    </row>
    <row r="747" spans="1:27">
      <c r="A747" s="8"/>
      <c r="B747" s="8"/>
      <c r="C747" s="8"/>
      <c r="J747"/>
      <c r="V747" s="6"/>
      <c r="W747" s="7"/>
      <c r="X747" s="7"/>
      <c r="Y747" s="7"/>
      <c r="Z747" s="7"/>
      <c r="AA747" s="7"/>
    </row>
    <row r="748" spans="1:27">
      <c r="A748" s="8"/>
      <c r="B748" s="8"/>
      <c r="C748" s="8"/>
      <c r="J748"/>
      <c r="V748" s="6"/>
      <c r="W748" s="7"/>
      <c r="X748" s="7"/>
      <c r="Y748" s="7"/>
      <c r="Z748" s="7"/>
      <c r="AA748" s="7"/>
    </row>
    <row r="749" spans="1:27">
      <c r="A749" s="8"/>
      <c r="B749" s="8"/>
      <c r="C749" s="8"/>
      <c r="J749"/>
      <c r="V749" s="6"/>
      <c r="W749" s="7"/>
      <c r="X749" s="7"/>
      <c r="Y749" s="7"/>
      <c r="Z749" s="7"/>
      <c r="AA749" s="7"/>
    </row>
    <row r="750" spans="1:27">
      <c r="A750" s="8"/>
      <c r="B750" s="8"/>
      <c r="C750" s="8"/>
      <c r="J750"/>
      <c r="V750" s="6"/>
      <c r="W750" s="7"/>
      <c r="X750" s="7"/>
      <c r="Y750" s="7"/>
      <c r="Z750" s="7"/>
      <c r="AA750" s="7"/>
    </row>
    <row r="751" spans="1:27">
      <c r="A751" s="8"/>
      <c r="B751" s="8"/>
      <c r="C751" s="8"/>
      <c r="J751"/>
      <c r="V751" s="6"/>
      <c r="W751" s="7"/>
      <c r="X751" s="7"/>
      <c r="Y751" s="7"/>
      <c r="Z751" s="7"/>
      <c r="AA751" s="7"/>
    </row>
    <row r="752" spans="1:27">
      <c r="A752" s="8"/>
      <c r="B752" s="8"/>
      <c r="C752" s="8"/>
      <c r="J752"/>
      <c r="V752" s="6"/>
      <c r="W752" s="7"/>
      <c r="X752" s="7"/>
      <c r="Y752" s="7"/>
      <c r="Z752" s="7"/>
      <c r="AA752" s="7"/>
    </row>
    <row r="753" spans="1:27">
      <c r="A753" s="8"/>
      <c r="B753" s="8"/>
      <c r="C753" s="8"/>
      <c r="J753"/>
      <c r="V753" s="6"/>
      <c r="W753" s="7"/>
      <c r="X753" s="7"/>
      <c r="Y753" s="7"/>
      <c r="Z753" s="7"/>
      <c r="AA753" s="7"/>
    </row>
    <row r="754" spans="1:27">
      <c r="V754" s="6"/>
      <c r="W754" s="7"/>
      <c r="X754" s="7"/>
      <c r="Y754" s="7"/>
      <c r="Z754" s="7"/>
      <c r="AA754" s="7"/>
    </row>
    <row r="755" spans="1:27">
      <c r="V755" s="6"/>
      <c r="W755" s="7"/>
      <c r="X755" s="7"/>
      <c r="Y755" s="7"/>
      <c r="Z755" s="7"/>
      <c r="AA755" s="7"/>
    </row>
    <row r="756" spans="1:27">
      <c r="V756" s="6"/>
      <c r="W756" s="7"/>
      <c r="X756" s="7"/>
      <c r="Y756" s="7"/>
      <c r="Z756" s="7"/>
      <c r="AA756" s="7"/>
    </row>
  </sheetData>
  <sheetProtection selectLockedCells="1"/>
  <autoFilter ref="A13:AL95"/>
  <mergeCells count="8">
    <mergeCell ref="O12:S12"/>
    <mergeCell ref="A1:L1"/>
    <mergeCell ref="A5:S5"/>
    <mergeCell ref="A6:S6"/>
    <mergeCell ref="A7:S7"/>
    <mergeCell ref="A9:S9"/>
    <mergeCell ref="A11:AL11"/>
    <mergeCell ref="A10:AL10"/>
  </mergeCells>
  <dataValidations count="14">
    <dataValidation type="list" allowBlank="1" showInputMessage="1" showErrorMessage="1" errorTitle="ESCOLHA UMA DAS OPÇÕES" error="ESCOLHA UMA DAS OPÇÕES DA LISTA SUSPENSA À CÉLULA" sqref="C14:C59">
      <formula1>$AC$14:$AC$59</formula1>
    </dataValidation>
    <dataValidation type="list" allowBlank="1" showInputMessage="1" showErrorMessage="1" errorTitle="ESCOLHA UMA DAS OPÇÕES" error="ESCOLHA UMA DAS OPÇÕES DA LISTA SUSPENSA À CÉLULA" sqref="B14:B59">
      <formula1>$AB$14:$AB$17</formula1>
    </dataValidation>
    <dataValidation type="list" allowBlank="1" showInputMessage="1" showErrorMessage="1" sqref="N14:N59">
      <formula1>$Z$14:$Z$21</formula1>
    </dataValidation>
    <dataValidation type="list" allowBlank="1" showInputMessage="1" showErrorMessage="1" errorTitle="ESCOLHA UMA DAS OPÇÕES" error="ESCOLHA UMA DAS OPÇÕES DA LISTA SUSPENSA À CÉLULA" prompt="SELECIONE O GRAU DE PRIORIDADE DA DEMANDA" sqref="K16:K59">
      <formula1>$X$14:$X$16</formula1>
    </dataValidation>
    <dataValidation type="list" allowBlank="1" showInputMessage="1" showErrorMessage="1" errorTitle="ESCOLHA UMA DAS OPÇÕES" error="ESCOLHA UMA DAS OPÇÕES DA LISTA SUSPENSA À CÉLULA" prompt="SELECIONE O TIPO DE UNIDADE DA AQUISIÇÃO" sqref="G14:G59">
      <formula1>$W$14:$W$16</formula1>
    </dataValidation>
    <dataValidation type="list" allowBlank="1" showInputMessage="1" showErrorMessage="1" errorTitle="ESCOLHA UMA DAS OPÇÕES" error="ESCOLHA UMA DAS OPÇÕES DA LISTA SUSPENSA À CÉLULA" sqref="F14:F59">
      <formula1>#REF!</formula1>
    </dataValidation>
    <dataValidation type="list" allowBlank="1" showInputMessage="1" showErrorMessage="1" sqref="L14:L15 L55">
      <formula1>$Y$14:$Y$26</formula1>
    </dataValidation>
    <dataValidation type="list" allowBlank="1" showInputMessage="1" showErrorMessage="1" errorTitle="ESCOLHA UMA DAS OPÇÕES" error="ESCOLHA UMA DAS OPÇÕES DA LISTA SUSPENSA À CÉLULA" prompt="SELECIONE O GRAU DE PRIORIDADE DA DEMANDA" sqref="K14:K15">
      <formula1>$X$14:$X$17</formula1>
    </dataValidation>
    <dataValidation type="list" allowBlank="1" showInputMessage="1" showErrorMessage="1" sqref="L56:L59 L16:L54">
      <formula1>$Y$14:$Y$24</formula1>
    </dataValidation>
    <dataValidation type="list" allowBlank="1" showInputMessage="1" showErrorMessage="1" error="INVÁLIDO_x000a_(selecione algum item da lista suspensa)" prompt="SELECIONE O GRAU DE PRIORIDADE DA DEMANDA" sqref="K60:K753">
      <formula1>#REF!</formula1>
    </dataValidation>
    <dataValidation type="list" allowBlank="1" showInputMessage="1" showErrorMessage="1" error="INVÁLIDO_x000a_(selecione algum item da lista suspensa)" prompt="SELECIONE O TIPO DE UNIDADE DA AQUISIÇÃO" sqref="G60:G753">
      <formula1>$W$14:$W$16</formula1>
    </dataValidation>
    <dataValidation type="list" allowBlank="1" showInputMessage="1" showErrorMessage="1" error="INVÁLIDO_x000a_(selecione algum item da lista suspensa)" prompt="SELECIONE O OBJETO DA CONTRATAÇÃO" sqref="D60:D753">
      <formula1>$V$14:$V$38</formula1>
    </dataValidation>
    <dataValidation type="list" allowBlank="1" showInputMessage="1" showErrorMessage="1" error="INVÁLIDO_x000a_(selecione algum item da lista suspensa)" prompt="SELECIONE A DATA ESTIMADA PARA EXECUÇÃO" sqref="L60:M753">
      <formula1>$Y$14:$Y$14</formula1>
    </dataValidation>
    <dataValidation type="list" allowBlank="1" showInputMessage="1" showErrorMessage="1" error="INVÁLIDO_x000a_(selecione algum item da lista suspensa)" prompt="SELECIONE A SUA UNIDADE" sqref="N60:S753">
      <formula1>$Z$14:$Z$24</formula1>
    </dataValidation>
  </dataValidations>
  <printOptions horizontalCentered="1"/>
  <pageMargins left="0.11811023622047245" right="7.874015748031496E-2" top="0.15748031496062992" bottom="0.19685039370078741" header="7.874015748031496E-2" footer="0.11811023622047245"/>
  <pageSetup paperSize="9" scale="5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531C170E980740A703EB9616FBBAA8" ma:contentTypeVersion="5" ma:contentTypeDescription="Create a new document." ma:contentTypeScope="" ma:versionID="bd2ace73889ca264ee25cd396a7acf5f">
  <xsd:schema xmlns:xsd="http://www.w3.org/2001/XMLSchema" xmlns:xs="http://www.w3.org/2001/XMLSchema" xmlns:p="http://schemas.microsoft.com/office/2006/metadata/properties" xmlns:ns2="599c6455-de8f-4bce-8bc3-62803289e464" xmlns:ns3="57be62c8-9361-4b17-bbfb-e082722cda09" targetNamespace="http://schemas.microsoft.com/office/2006/metadata/properties" ma:root="true" ma:fieldsID="8b85fccc0804bff249735dd894db7690" ns2:_="" ns3:_="">
    <xsd:import namespace="599c6455-de8f-4bce-8bc3-62803289e464"/>
    <xsd:import namespace="57be62c8-9361-4b17-bbfb-e082722cda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9c6455-de8f-4bce-8bc3-62803289e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e62c8-9361-4b17-bbfb-e082722cda0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7D223-B8DA-4973-A437-28B8B14B65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EC07F4-8C07-44F9-9A48-DA65D4EDC9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43EA82-940E-4CA5-B582-6C8BB5617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9c6455-de8f-4bce-8bc3-62803289e464"/>
    <ds:schemaRef ds:uri="57be62c8-9361-4b17-bbfb-e082722cda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JFPB (PAC 2024)</vt:lpstr>
      <vt:lpstr>'JFPB (PAC 2024)'!Titulos_de_impressao</vt:lpstr>
    </vt:vector>
  </TitlesOfParts>
  <Company>Justica Federal da Paraiba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 Mª Lopes</dc:creator>
  <cp:lastModifiedBy>alvaro</cp:lastModifiedBy>
  <cp:revision/>
  <cp:lastPrinted>2023-11-08T17:36:48Z</cp:lastPrinted>
  <dcterms:created xsi:type="dcterms:W3CDTF">2010-12-12T17:40:28Z</dcterms:created>
  <dcterms:modified xsi:type="dcterms:W3CDTF">2023-11-09T18:08:29Z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0x010100C7531C170E980740A703EB9616FBBAA8</vt:lpwstr>
  </property>
</Properties>
</file>