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ucio\Desktop\WORKSHOP   FATOR K\"/>
    </mc:Choice>
  </mc:AlternateContent>
  <bookViews>
    <workbookView minimized="1" xWindow="-120" yWindow="-120" windowWidth="29040" windowHeight="15840" firstSheet="1" activeTab="1"/>
  </bookViews>
  <sheets>
    <sheet name="Cálculo do fator &quot;K&quot;" sheetId="41" r:id="rId1"/>
    <sheet name="Planilha de Preço" sheetId="46" r:id="rId2"/>
    <sheet name="Estimativa meses de trabalhado" sheetId="43" r:id="rId3"/>
  </sheets>
  <definedNames>
    <definedName name="_xlnm.Print_Area" localSheetId="0">'Cálculo do fator "K"'!$A$1:$I$38</definedName>
    <definedName name="_xlnm.Print_Area" localSheetId="2">'Estimativa meses de trabalhado'!$A$1:$D$18</definedName>
    <definedName name="_xlnm.Print_Area" localSheetId="1">'Planilha de Preço'!$A$1:$J$73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9" i="46" l="1"/>
  <c r="G29" i="46"/>
  <c r="G38" i="46"/>
  <c r="G37" i="46"/>
  <c r="I32" i="46"/>
  <c r="I17" i="41" l="1"/>
  <c r="E21" i="46" l="1"/>
  <c r="E20" i="46"/>
  <c r="E19" i="46"/>
  <c r="E18" i="46"/>
  <c r="E17" i="46"/>
  <c r="B21" i="46"/>
  <c r="B20" i="46"/>
  <c r="B19" i="46"/>
  <c r="B18" i="46"/>
  <c r="B17" i="46"/>
  <c r="C21" i="46"/>
  <c r="C20" i="46"/>
  <c r="C19" i="46"/>
  <c r="C18" i="46"/>
  <c r="C17" i="46"/>
  <c r="L17" i="41"/>
  <c r="H29" i="46" s="1"/>
  <c r="E9" i="46"/>
  <c r="E8" i="46"/>
  <c r="E7" i="46"/>
  <c r="C9" i="46"/>
  <c r="C8" i="46"/>
  <c r="C7" i="46"/>
  <c r="B9" i="46"/>
  <c r="B8" i="46"/>
  <c r="B7" i="46"/>
  <c r="F56" i="46"/>
  <c r="H56" i="46" s="1"/>
  <c r="J56" i="46" s="1"/>
  <c r="F51" i="46"/>
  <c r="F52" i="46"/>
  <c r="H52" i="46" s="1"/>
  <c r="F53" i="46"/>
  <c r="H53" i="46" s="1"/>
  <c r="J53" i="46" s="1"/>
  <c r="F54" i="46"/>
  <c r="H54" i="46" s="1"/>
  <c r="J54" i="46" s="1"/>
  <c r="F55" i="46"/>
  <c r="H55" i="46" s="1"/>
  <c r="J55" i="46" s="1"/>
  <c r="F50" i="46"/>
  <c r="H50" i="46" s="1"/>
  <c r="F49" i="46"/>
  <c r="F17" i="46" s="1"/>
  <c r="F9" i="41"/>
  <c r="F10" i="41" s="1"/>
  <c r="J50" i="46" l="1"/>
  <c r="F18" i="46" s="1"/>
  <c r="G18" i="46" s="1"/>
  <c r="J52" i="46"/>
  <c r="F20" i="46" s="1"/>
  <c r="G20" i="46" s="1"/>
  <c r="H18" i="41"/>
  <c r="I18" i="41" s="1"/>
  <c r="L18" i="41" s="1"/>
  <c r="H37" i="46" s="1"/>
  <c r="H16" i="41"/>
  <c r="I16" i="41" s="1"/>
  <c r="L16" i="41" s="1"/>
  <c r="H17" i="46" s="1"/>
  <c r="H18" i="46" s="1"/>
  <c r="H19" i="46" s="1"/>
  <c r="H15" i="41"/>
  <c r="G17" i="46"/>
  <c r="F21" i="46"/>
  <c r="G21" i="46" s="1"/>
  <c r="H51" i="46"/>
  <c r="H49" i="46"/>
  <c r="J49" i="46" s="1"/>
  <c r="F7" i="46"/>
  <c r="G7" i="46" s="1"/>
  <c r="F9" i="46"/>
  <c r="G9" i="46" s="1"/>
  <c r="F8" i="46"/>
  <c r="G8" i="46" s="1"/>
  <c r="I37" i="46" l="1"/>
  <c r="H38" i="46"/>
  <c r="I38" i="46" s="1"/>
  <c r="I40" i="46" s="1"/>
  <c r="J51" i="46"/>
  <c r="F19" i="46" s="1"/>
  <c r="G19" i="46" s="1"/>
  <c r="I19" i="46" s="1"/>
  <c r="I18" i="46"/>
  <c r="I17" i="46"/>
  <c r="I15" i="41"/>
  <c r="L15" i="41" s="1"/>
  <c r="H7" i="46" s="1"/>
  <c r="H8" i="46" s="1"/>
  <c r="H9" i="46" s="1"/>
  <c r="I9" i="46" s="1"/>
  <c r="H20" i="46"/>
  <c r="I7" i="46" l="1"/>
  <c r="I8" i="46"/>
  <c r="H21" i="46"/>
  <c r="I21" i="46" s="1"/>
  <c r="I20" i="46"/>
  <c r="I24" i="46" s="1"/>
  <c r="I12" i="46" l="1"/>
  <c r="J42" i="46" s="1"/>
</calcChain>
</file>

<file path=xl/sharedStrings.xml><?xml version="1.0" encoding="utf-8"?>
<sst xmlns="http://schemas.openxmlformats.org/spreadsheetml/2006/main" count="193" uniqueCount="138">
  <si>
    <t>ITEM</t>
  </si>
  <si>
    <t>%</t>
  </si>
  <si>
    <t>PIS</t>
  </si>
  <si>
    <t>COFINS</t>
  </si>
  <si>
    <t>RESUMO DO CÁLCULO DO FATOR "K"</t>
  </si>
  <si>
    <t>K1</t>
  </si>
  <si>
    <t>k2</t>
  </si>
  <si>
    <t>k4</t>
  </si>
  <si>
    <t>(80% de 1,65%)</t>
  </si>
  <si>
    <t>Cargo</t>
  </si>
  <si>
    <t>Descrição</t>
  </si>
  <si>
    <t>1.1</t>
  </si>
  <si>
    <t>1.2</t>
  </si>
  <si>
    <t>1.3</t>
  </si>
  <si>
    <t>Preço (R$)</t>
  </si>
  <si>
    <t>Categoria</t>
  </si>
  <si>
    <t>Despesas Diretas</t>
  </si>
  <si>
    <t>Itens que compõe as Despesas Legais (DL)</t>
  </si>
  <si>
    <t>Recomendação TCU: Redução de 20% da alíquota do PIS e COFINS</t>
  </si>
  <si>
    <t>(80% de 7,60%)</t>
  </si>
  <si>
    <t>Despesas Legais (DL)</t>
  </si>
  <si>
    <t>i</t>
  </si>
  <si>
    <t>TOTAL (i)</t>
  </si>
  <si>
    <t>CÁLCULO DO FATOR "k" - Metodologia do Sindicato da Arquitetura e Engenharia ( SINAENCO)</t>
  </si>
  <si>
    <t>DL =  (1/(1-i)-1)*100</t>
  </si>
  <si>
    <t>Fator K</t>
  </si>
  <si>
    <t>Equipe Técnica Permanente</t>
  </si>
  <si>
    <t>Consultores Externos</t>
  </si>
  <si>
    <t>Itens</t>
  </si>
  <si>
    <t>Encargos Sociais (ES)</t>
  </si>
  <si>
    <t>Despesas Indiretas (DI)</t>
  </si>
  <si>
    <t>Lucro (L)</t>
  </si>
  <si>
    <t>2 - Fator K = (1+ES)*(1+DI)*(1+L)*(1+DL)</t>
  </si>
  <si>
    <t xml:space="preserve">composição do K4. Esta parcela é pertinente para os serviços de gerenciamento, fiscalização, supervisão etc., desenvolvidos fora da sede da empresa. </t>
  </si>
  <si>
    <t>1 - Despesas Indiretas (DI): Para trabalhos desenvolvidos na sede da empresa não deve ser considerada a parcela das despesas indiretas na</t>
  </si>
  <si>
    <t>6 - Modelagem  do Sindicato da Arquitetura e da Engenharia (SINAENCO) conforme "Roteiro de Preços - Orientações para Composição de Preços de Estudos e Projetos de Arquitetura e Engenharia".</t>
  </si>
  <si>
    <t>Observações:</t>
  </si>
  <si>
    <t>Item 1</t>
  </si>
  <si>
    <t>Item 2</t>
  </si>
  <si>
    <t>Item 3</t>
  </si>
  <si>
    <t>Total do Item 2:</t>
  </si>
  <si>
    <t>Total do Item 1:</t>
  </si>
  <si>
    <t>Total do Item 3:</t>
  </si>
  <si>
    <t>Código SINAPI</t>
  </si>
  <si>
    <t>Recusos Humanos - Consultores Externos</t>
  </si>
  <si>
    <t>Recusos Humanos - Equipe Permanente</t>
  </si>
  <si>
    <t xml:space="preserve">Fonte </t>
  </si>
  <si>
    <t>Item</t>
  </si>
  <si>
    <t>unid.</t>
  </si>
  <si>
    <t>Custo/mês com Leis Sociais (R$)</t>
  </si>
  <si>
    <t>Custo/mês sem Leis Sociais (R$)</t>
  </si>
  <si>
    <t>TOTAL DO ORÇAMENTO (R$):</t>
  </si>
  <si>
    <t>A</t>
  </si>
  <si>
    <t>B</t>
  </si>
  <si>
    <t>Código SINAPI Insumos</t>
  </si>
  <si>
    <t>1.4</t>
  </si>
  <si>
    <t>Fator k1</t>
  </si>
  <si>
    <t>Fator K2</t>
  </si>
  <si>
    <t>Fator K4</t>
  </si>
  <si>
    <t>FATOR K</t>
  </si>
  <si>
    <t>K2</t>
  </si>
  <si>
    <t>K4</t>
  </si>
  <si>
    <t xml:space="preserve"> </t>
  </si>
  <si>
    <t>Encargos Sociais para mensalistas em SC:</t>
  </si>
  <si>
    <t>Custo/mês</t>
  </si>
  <si>
    <t>ESTIMATIVA DE MESES DE TRABALHO</t>
  </si>
  <si>
    <t>PROFISSIONAIS QUE ATUARÃO NA FISCALIZAÇÃO DA OBRA DE CONSTRUÇÃO DA NOVA SEDE DA SUBSEÇÃO JUDICIÁRIA DE BLUMENAU</t>
  </si>
  <si>
    <t>UNID.</t>
  </si>
  <si>
    <t>QUANTIDADE</t>
  </si>
  <si>
    <t>Mês</t>
  </si>
  <si>
    <t>Profissionais</t>
  </si>
  <si>
    <t>Engenheiro Civil de Obra Sênior</t>
  </si>
  <si>
    <t>1.5</t>
  </si>
  <si>
    <t>Arquiteto Pleno</t>
  </si>
  <si>
    <t>1.6</t>
  </si>
  <si>
    <t>1.7</t>
  </si>
  <si>
    <t>Auxiliar de Escritório</t>
  </si>
  <si>
    <t>1.8</t>
  </si>
  <si>
    <t>Topógrafo</t>
  </si>
  <si>
    <t>C</t>
  </si>
  <si>
    <t>D</t>
  </si>
  <si>
    <t>E</t>
  </si>
  <si>
    <t>Técnico de Edificações</t>
  </si>
  <si>
    <t>F</t>
  </si>
  <si>
    <t>Eletrotécnico</t>
  </si>
  <si>
    <t>G</t>
  </si>
  <si>
    <t>1 - O custo do salário mensal das diversas categorias profissionais é informado no SINAPI com a inclusão dos Encargos Sociais. No caso específico, estão inclusos Encargos Sociais para Santa Catarina de profissionais mensalistas, com folha de pagamento não desonerada.</t>
  </si>
  <si>
    <t>H</t>
  </si>
  <si>
    <t>Custo Total (R$)</t>
  </si>
  <si>
    <t>Unid.</t>
  </si>
  <si>
    <t>Quant.</t>
  </si>
  <si>
    <t>K3</t>
  </si>
  <si>
    <t>Serviços de Apoio Técnico</t>
  </si>
  <si>
    <t>Item 4</t>
  </si>
  <si>
    <t>Fator K3</t>
  </si>
  <si>
    <t>Total do Item 4:</t>
  </si>
  <si>
    <t>Engenheiro Eletricista (20 horas)</t>
  </si>
  <si>
    <t>Engenheiro Mecânico (20 horas)</t>
  </si>
  <si>
    <t>Engenheiro Eletricista (20 horas semanais)</t>
  </si>
  <si>
    <t>Engenheiro Mecânico (20 horas semanais)</t>
  </si>
  <si>
    <t>2.1</t>
  </si>
  <si>
    <t>2.2</t>
  </si>
  <si>
    <t>2.3</t>
  </si>
  <si>
    <t>2.4</t>
  </si>
  <si>
    <t>2.5</t>
  </si>
  <si>
    <t>Arquiteto Pleno (30 horas)</t>
  </si>
  <si>
    <t>CÁLCULO DO CUSTO COM SALÁRIOS DOS PROFISSIONAIS MENSALISTAS - INSUMOS SINAPI: Abril/2020</t>
  </si>
  <si>
    <t>Custo horário (R$)</t>
  </si>
  <si>
    <t/>
  </si>
  <si>
    <t>Horas de Trabalho Semanais</t>
  </si>
  <si>
    <t>Horas/mês</t>
  </si>
  <si>
    <t>Engenheiro Civil de Obra Sênior (44 horas)</t>
  </si>
  <si>
    <t>Técnico de Edificações (44 horas)</t>
  </si>
  <si>
    <t>Eletrotécnico (44 horas)</t>
  </si>
  <si>
    <t>Auxiliar de Escritório (44 horas)</t>
  </si>
  <si>
    <t>Topógrafo (44 horas)</t>
  </si>
  <si>
    <t>Custo/mês sem Leis Sociais (R$). Conforme horas semanais de trabalho</t>
  </si>
  <si>
    <t>CREA - SC</t>
  </si>
  <si>
    <t>Anotação de Responsabilidade Técnica - ART</t>
  </si>
  <si>
    <t>Custo Unit.</t>
  </si>
  <si>
    <t>Mercado</t>
  </si>
  <si>
    <t>Plotagem Prancha A0</t>
  </si>
  <si>
    <t>Referência: SINAPI - Setembro/2021</t>
  </si>
  <si>
    <t>4.1</t>
  </si>
  <si>
    <t>4.2</t>
  </si>
  <si>
    <t>3.1</t>
  </si>
  <si>
    <t>Metro linear de sondagem 3" em terra firme</t>
  </si>
  <si>
    <t>metro</t>
  </si>
  <si>
    <t>SBC - 031023</t>
  </si>
  <si>
    <t>3 - Despesas Indiretas (DI): O percentual aceito pelo Tribunal de Contas da União - TCU para as Despesas Indiretas, também denominadas Overhead ou Administração Central, deve estar situado na faixa de 17% a 20% (Acórdão Nº 508/2018 - TCU) para a equipe permanente.</t>
  </si>
  <si>
    <t>PLANILHA DE PREÇOS - CONTRATAÇÃO DE EGENHARIA CONSULTIVA PARA FISCALIZAÇÃO DE OBRA - BLUMENAU/SC</t>
  </si>
  <si>
    <t>4 - Base SINAPI - Referência Setembro/2021</t>
  </si>
  <si>
    <t>3 - Parcela de Lucro (L): Estimado em 10% pelo SINAENCO e pelo TCU em suas respectivas publicações. Não há referência no Acórdão2.622/13 (somente obras) para serviços de engenharia consultiva.</t>
  </si>
  <si>
    <t>4 - Despesas Legais (DL): 3,0% de ISSQN emBlumenau/SC. PIS e COFINS considerando 20% de compensação nas tarifas cheias (7,6% e 1,65%) no regime de incidência não-cumulativa. A redução do PIS e do CONFINS é recomendada pelo Tribunal de Contas da União - TCU na publicação Orientações Para a Elaboração de Planlilhas Orçamentárias de Obras Públicas - Edição de 2014. Ajustar os percentuais de PIS e COFINS a real situação tributária da empresa.</t>
  </si>
  <si>
    <t>5 - Encargos sociais: SINAPI/SC - sem desoneração, mão de obra mensalista - percentual de 70,92%  para equipe permanente. Para equipe de consultores externos, somente é considerado o percentual de 20% relativo ao INSS patronal.</t>
  </si>
  <si>
    <t>2 - De acordo com a metodologia do SENAENCO, para o Fator K1 já é considerado em sua composição os Encargos e Benefícios Sociais (ES) de profissionais mensalistas (70,92%). Logo, para que os Encargos Sociais não sejam cobrados em duplicidade, deverão ser eliminados dos insumos de mão de obra mensalista do SINAPI, onde estão inclusos também no percentual de 70,92%.</t>
  </si>
  <si>
    <t>3 - O Custo/Hora (R$) do profissional é o mesmo para mensalistas e horistas. A diferenciação do custo de contratação se dá mediante a aplicação dos Encargos Sociais corespondentes a modalidade adotada, ou seja, mensalista ou horista.</t>
  </si>
  <si>
    <t>ISSQN (Blumenau/SC)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</si>
</sst>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0.0000%"/>
    <numFmt numFmtId="167" formatCode="_(&quot;R$ &quot;* #,##0.00_);_(&quot;R$ &quot;* \(#,##0.00\);_(&quot;R$ &quot;* &quot;-&quot;??_);_(@_)"/>
    <numFmt numFmtId="168" formatCode="0.0000000"/>
    <numFmt numFmtId="169" formatCode="0.00000000"/>
    <numFmt numFmtId="170" formatCode="#,##0.0000"/>
    <numFmt numFmtId="171" formatCode="0.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11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5"/>
      <name val="Calibri"/>
      <family val="2"/>
      <scheme val="minor"/>
    </font>
    <font>
      <b/>
      <sz val="14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397">
    <xf numFmtId="0" fontId="0" fillId="0" borderId="0"/>
    <xf numFmtId="0" fontId="3" fillId="0" borderId="0"/>
    <xf numFmtId="0" fontId="4" fillId="0" borderId="0"/>
    <xf numFmtId="0" fontId="2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2" borderId="2" applyNumberFormat="0" applyFont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63">
    <xf numFmtId="0" fontId="0" fillId="0" borderId="0" xfId="0"/>
    <xf numFmtId="10" fontId="0" fillId="20" borderId="5" xfId="384" applyNumberFormat="1" applyFont="1" applyFill="1" applyBorder="1" applyAlignment="1">
      <alignment horizontal="center"/>
    </xf>
    <xf numFmtId="10" fontId="0" fillId="0" borderId="16" xfId="384" applyNumberFormat="1" applyFont="1" applyBorder="1" applyAlignment="1">
      <alignment horizontal="center"/>
    </xf>
    <xf numFmtId="10" fontId="0" fillId="0" borderId="7" xfId="384" applyNumberFormat="1" applyFont="1" applyBorder="1" applyAlignment="1">
      <alignment horizontal="center"/>
    </xf>
    <xf numFmtId="0" fontId="0" fillId="0" borderId="0" xfId="0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 vertical="center"/>
    </xf>
    <xf numFmtId="44" fontId="0" fillId="0" borderId="0" xfId="0" applyNumberFormat="1"/>
    <xf numFmtId="0" fontId="0" fillId="0" borderId="0" xfId="0"/>
    <xf numFmtId="0" fontId="0" fillId="0" borderId="22" xfId="0" applyBorder="1"/>
    <xf numFmtId="0" fontId="0" fillId="0" borderId="23" xfId="0" applyBorder="1"/>
    <xf numFmtId="10" fontId="0" fillId="0" borderId="0" xfId="0" applyNumberFormat="1" applyFill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0" fillId="0" borderId="24" xfId="0" applyBorder="1"/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0" fillId="0" borderId="0" xfId="0" applyNumberFormat="1" applyBorder="1"/>
    <xf numFmtId="4" fontId="0" fillId="0" borderId="18" xfId="0" applyNumberFormat="1" applyBorder="1"/>
    <xf numFmtId="0" fontId="1" fillId="0" borderId="19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1" fillId="0" borderId="0" xfId="0" applyNumberFormat="1" applyFont="1" applyBorder="1"/>
    <xf numFmtId="4" fontId="0" fillId="0" borderId="0" xfId="0" applyNumberFormat="1"/>
    <xf numFmtId="4" fontId="0" fillId="0" borderId="0" xfId="0" applyNumberFormat="1" applyBorder="1" applyAlignment="1">
      <alignment horizontal="center" vertical="center"/>
    </xf>
    <xf numFmtId="10" fontId="0" fillId="0" borderId="0" xfId="384" applyNumberFormat="1" applyFont="1"/>
    <xf numFmtId="10" fontId="0" fillId="0" borderId="0" xfId="0" applyNumberFormat="1"/>
    <xf numFmtId="0" fontId="1" fillId="0" borderId="13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0" fontId="0" fillId="0" borderId="1" xfId="384" applyNumberFormat="1" applyFont="1" applyBorder="1" applyAlignment="1">
      <alignment horizontal="center" vertical="center"/>
    </xf>
    <xf numFmtId="9" fontId="1" fillId="0" borderId="0" xfId="384" applyFont="1" applyBorder="1" applyAlignment="1"/>
    <xf numFmtId="4" fontId="0" fillId="0" borderId="0" xfId="384" applyNumberFormat="1" applyFont="1"/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0" fontId="0" fillId="0" borderId="17" xfId="384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10" fontId="10" fillId="16" borderId="5" xfId="0" applyNumberFormat="1" applyFont="1" applyFill="1" applyBorder="1" applyAlignment="1">
      <alignment horizontal="center" vertical="center"/>
    </xf>
    <xf numFmtId="10" fontId="1" fillId="17" borderId="7" xfId="384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18" borderId="13" xfId="0" applyFont="1" applyFill="1" applyBorder="1" applyAlignment="1">
      <alignment horizontal="left"/>
    </xf>
    <xf numFmtId="0" fontId="1" fillId="18" borderId="0" xfId="0" applyFont="1" applyFill="1" applyBorder="1" applyAlignment="1">
      <alignment horizontal="left"/>
    </xf>
    <xf numFmtId="0" fontId="1" fillId="18" borderId="18" xfId="0" applyFont="1" applyFill="1" applyBorder="1" applyAlignment="1">
      <alignment horizontal="left"/>
    </xf>
    <xf numFmtId="0" fontId="0" fillId="17" borderId="13" xfId="0" applyFill="1" applyBorder="1"/>
    <xf numFmtId="0" fontId="0" fillId="17" borderId="0" xfId="0" applyFill="1" applyBorder="1"/>
    <xf numFmtId="0" fontId="0" fillId="17" borderId="0" xfId="0" applyFill="1" applyBorder="1" applyAlignment="1">
      <alignment horizontal="center" vertical="center"/>
    </xf>
    <xf numFmtId="0" fontId="1" fillId="17" borderId="0" xfId="0" applyFont="1" applyFill="1" applyBorder="1"/>
    <xf numFmtId="0" fontId="0" fillId="17" borderId="19" xfId="0" applyFill="1" applyBorder="1"/>
    <xf numFmtId="0" fontId="0" fillId="17" borderId="20" xfId="0" applyFill="1" applyBorder="1"/>
    <xf numFmtId="0" fontId="0" fillId="17" borderId="20" xfId="0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1" fillId="22" borderId="4" xfId="0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0" fillId="0" borderId="17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22" borderId="4" xfId="0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 horizontal="center" vertical="center" wrapText="1"/>
    </xf>
    <xf numFmtId="2" fontId="0" fillId="0" borderId="16" xfId="0" applyNumberFormat="1" applyBorder="1" applyAlignment="1">
      <alignment horizontal="right" vertical="center"/>
    </xf>
    <xf numFmtId="0" fontId="0" fillId="17" borderId="24" xfId="0" applyFill="1" applyBorder="1"/>
    <xf numFmtId="0" fontId="0" fillId="17" borderId="22" xfId="0" applyFill="1" applyBorder="1"/>
    <xf numFmtId="0" fontId="0" fillId="17" borderId="2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2" fontId="0" fillId="0" borderId="18" xfId="0" applyNumberFormat="1" applyBorder="1" applyAlignment="1">
      <alignment horizontal="right" vertical="center"/>
    </xf>
    <xf numFmtId="169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18" borderId="0" xfId="0" applyFill="1" applyBorder="1" applyAlignment="1">
      <alignment horizontal="center" vertical="center"/>
    </xf>
    <xf numFmtId="10" fontId="0" fillId="18" borderId="13" xfId="0" applyNumberFormat="1" applyFill="1" applyBorder="1" applyAlignment="1">
      <alignment horizontal="center" vertical="center"/>
    </xf>
    <xf numFmtId="0" fontId="5" fillId="18" borderId="0" xfId="0" applyFont="1" applyFill="1" applyBorder="1" applyAlignment="1">
      <alignment horizontal="center" vertical="center"/>
    </xf>
    <xf numFmtId="0" fontId="0" fillId="18" borderId="0" xfId="0" applyFill="1" applyBorder="1"/>
    <xf numFmtId="0" fontId="0" fillId="18" borderId="0" xfId="0" applyFill="1" applyBorder="1" applyAlignment="1">
      <alignment horizontal="center"/>
    </xf>
    <xf numFmtId="0" fontId="0" fillId="21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left" vertical="center" wrapText="1" indent="1"/>
    </xf>
    <xf numFmtId="4" fontId="0" fillId="21" borderId="1" xfId="0" applyNumberFormat="1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1" fillId="15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left" vertical="center" wrapText="1" indent="1"/>
    </xf>
    <xf numFmtId="168" fontId="0" fillId="15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3" xfId="0" applyBorder="1"/>
    <xf numFmtId="0" fontId="0" fillId="0" borderId="0" xfId="0" applyBorder="1"/>
    <xf numFmtId="0" fontId="0" fillId="0" borderId="18" xfId="0" applyBorder="1"/>
    <xf numFmtId="0" fontId="1" fillId="0" borderId="11" xfId="0" applyFont="1" applyBorder="1" applyAlignment="1">
      <alignment horizontal="center"/>
    </xf>
    <xf numFmtId="9" fontId="0" fillId="16" borderId="1" xfId="384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10" fontId="0" fillId="0" borderId="39" xfId="384" applyNumberFormat="1" applyFont="1" applyBorder="1" applyAlignment="1">
      <alignment horizontal="center" vertical="center"/>
    </xf>
    <xf numFmtId="0" fontId="1" fillId="18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4" fontId="0" fillId="0" borderId="18" xfId="0" applyNumberFormat="1" applyBorder="1" applyAlignment="1">
      <alignment vertical="center"/>
    </xf>
    <xf numFmtId="4" fontId="1" fillId="18" borderId="0" xfId="0" applyNumberFormat="1" applyFont="1" applyFill="1" applyBorder="1"/>
    <xf numFmtId="0" fontId="1" fillId="0" borderId="6" xfId="0" applyFont="1" applyBorder="1" applyAlignment="1">
      <alignment horizontal="center"/>
    </xf>
    <xf numFmtId="0" fontId="0" fillId="0" borderId="17" xfId="0" applyBorder="1"/>
    <xf numFmtId="4" fontId="0" fillId="0" borderId="17" xfId="0" applyNumberFormat="1" applyBorder="1"/>
    <xf numFmtId="0" fontId="0" fillId="0" borderId="17" xfId="0" applyFill="1" applyBorder="1" applyAlignment="1">
      <alignment vertical="center"/>
    </xf>
    <xf numFmtId="0" fontId="1" fillId="22" borderId="5" xfId="0" applyFont="1" applyFill="1" applyBorder="1" applyAlignment="1">
      <alignment horizontal="center" vertical="center" wrapText="1"/>
    </xf>
    <xf numFmtId="2" fontId="0" fillId="0" borderId="27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39" xfId="0" applyBorder="1"/>
    <xf numFmtId="4" fontId="0" fillId="0" borderId="39" xfId="0" applyNumberFormat="1" applyBorder="1"/>
    <xf numFmtId="0" fontId="1" fillId="0" borderId="1" xfId="0" applyFont="1" applyBorder="1" applyAlignment="1">
      <alignment horizontal="center"/>
    </xf>
    <xf numFmtId="170" fontId="11" fillId="0" borderId="16" xfId="0" applyNumberFormat="1" applyFont="1" applyBorder="1" applyAlignment="1">
      <alignment horizontal="center" vertical="center"/>
    </xf>
    <xf numFmtId="170" fontId="11" fillId="0" borderId="7" xfId="0" applyNumberFormat="1" applyFont="1" applyBorder="1" applyAlignment="1">
      <alignment horizontal="center" vertical="center"/>
    </xf>
    <xf numFmtId="170" fontId="0" fillId="23" borderId="1" xfId="0" applyNumberFormat="1" applyFill="1" applyBorder="1" applyAlignment="1">
      <alignment horizontal="center" vertical="center"/>
    </xf>
    <xf numFmtId="171" fontId="0" fillId="0" borderId="1" xfId="0" applyNumberFormat="1" applyBorder="1" applyAlignment="1">
      <alignment horizontal="center" vertical="center"/>
    </xf>
    <xf numFmtId="171" fontId="0" fillId="0" borderId="39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/>
    <xf numFmtId="0" fontId="0" fillId="18" borderId="20" xfId="0" applyFill="1" applyBorder="1" applyAlignment="1">
      <alignment horizontal="left" vertical="center"/>
    </xf>
    <xf numFmtId="4" fontId="0" fillId="0" borderId="27" xfId="0" applyNumberFormat="1" applyBorder="1" applyAlignment="1">
      <alignment horizontal="center" vertical="center"/>
    </xf>
    <xf numFmtId="4" fontId="0" fillId="17" borderId="49" xfId="0" applyNumberFormat="1" applyFill="1" applyBorder="1" applyAlignment="1">
      <alignment horizontal="center" wrapText="1"/>
    </xf>
    <xf numFmtId="4" fontId="0" fillId="17" borderId="20" xfId="0" applyNumberFormat="1" applyFill="1" applyBorder="1" applyAlignment="1">
      <alignment horizontal="center" wrapText="1"/>
    </xf>
    <xf numFmtId="0" fontId="0" fillId="0" borderId="0" xfId="0" quotePrefix="1"/>
    <xf numFmtId="1" fontId="0" fillId="0" borderId="27" xfId="0" applyNumberFormat="1" applyBorder="1" applyAlignment="1">
      <alignment horizontal="center" vertical="center"/>
    </xf>
    <xf numFmtId="4" fontId="0" fillId="0" borderId="1" xfId="0" applyNumberFormat="1" applyFill="1" applyBorder="1"/>
    <xf numFmtId="4" fontId="0" fillId="24" borderId="1" xfId="0" applyNumberFormat="1" applyFill="1" applyBorder="1" applyAlignment="1">
      <alignment horizontal="right" vertical="center"/>
    </xf>
    <xf numFmtId="171" fontId="0" fillId="0" borderId="17" xfId="0" applyNumberFormat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3" xfId="0" applyBorder="1"/>
    <xf numFmtId="0" fontId="0" fillId="0" borderId="0" xfId="0" applyBorder="1"/>
    <xf numFmtId="0" fontId="0" fillId="0" borderId="18" xfId="0" applyBorder="1"/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1" fillId="0" borderId="1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15" borderId="3" xfId="0" applyFont="1" applyFill="1" applyBorder="1" applyAlignment="1">
      <alignment horizontal="center" vertical="center"/>
    </xf>
    <xf numFmtId="0" fontId="9" fillId="15" borderId="9" xfId="0" applyFont="1" applyFill="1" applyBorder="1" applyAlignment="1">
      <alignment horizontal="center" vertical="center"/>
    </xf>
    <xf numFmtId="0" fontId="9" fillId="15" borderId="14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/>
    </xf>
    <xf numFmtId="0" fontId="1" fillId="15" borderId="9" xfId="0" applyFont="1" applyFill="1" applyBorder="1" applyAlignment="1">
      <alignment horizontal="center"/>
    </xf>
    <xf numFmtId="0" fontId="1" fillId="15" borderId="14" xfId="0" applyFont="1" applyFill="1" applyBorder="1" applyAlignment="1">
      <alignment horizontal="center"/>
    </xf>
    <xf numFmtId="0" fontId="5" fillId="19" borderId="4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10" fontId="5" fillId="0" borderId="6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left"/>
    </xf>
    <xf numFmtId="10" fontId="3" fillId="0" borderId="17" xfId="0" applyNumberFormat="1" applyFont="1" applyBorder="1" applyAlignment="1">
      <alignment horizontal="left"/>
    </xf>
    <xf numFmtId="0" fontId="0" fillId="0" borderId="27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15" borderId="4" xfId="0" applyFill="1" applyBorder="1" applyAlignment="1">
      <alignment horizontal="center" vertical="center" wrapText="1"/>
    </xf>
    <xf numFmtId="0" fontId="0" fillId="15" borderId="5" xfId="0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0" fontId="0" fillId="15" borderId="16" xfId="0" applyFill="1" applyBorder="1" applyAlignment="1">
      <alignment horizontal="center" vertical="center" wrapText="1"/>
    </xf>
    <xf numFmtId="0" fontId="0" fillId="15" borderId="6" xfId="0" applyFill="1" applyBorder="1" applyAlignment="1">
      <alignment horizontal="center" vertical="center" wrapText="1"/>
    </xf>
    <xf numFmtId="0" fontId="0" fillId="15" borderId="7" xfId="0" applyFill="1" applyBorder="1" applyAlignment="1">
      <alignment horizontal="center" vertical="center" wrapText="1"/>
    </xf>
    <xf numFmtId="0" fontId="10" fillId="16" borderId="4" xfId="0" applyFont="1" applyFill="1" applyBorder="1" applyAlignment="1">
      <alignment horizontal="left" vertical="center"/>
    </xf>
    <xf numFmtId="0" fontId="10" fillId="16" borderId="11" xfId="0" applyFont="1" applyFill="1" applyBorder="1" applyAlignment="1">
      <alignment horizontal="left" vertical="center"/>
    </xf>
    <xf numFmtId="0" fontId="0" fillId="17" borderId="6" xfId="0" applyFont="1" applyFill="1" applyBorder="1" applyAlignment="1">
      <alignment horizontal="left" vertical="center"/>
    </xf>
    <xf numFmtId="0" fontId="0" fillId="17" borderId="17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2" borderId="31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left"/>
    </xf>
    <xf numFmtId="0" fontId="1" fillId="17" borderId="12" xfId="0" applyFont="1" applyFill="1" applyBorder="1" applyAlignment="1">
      <alignment horizontal="left"/>
    </xf>
    <xf numFmtId="0" fontId="1" fillId="17" borderId="32" xfId="0" applyFont="1" applyFill="1" applyBorder="1" applyAlignment="1">
      <alignment horizontal="left"/>
    </xf>
    <xf numFmtId="0" fontId="1" fillId="17" borderId="9" xfId="0" applyFont="1" applyFill="1" applyBorder="1" applyAlignment="1">
      <alignment horizontal="left"/>
    </xf>
    <xf numFmtId="0" fontId="1" fillId="17" borderId="14" xfId="0" applyFont="1" applyFill="1" applyBorder="1" applyAlignment="1">
      <alignment horizontal="left"/>
    </xf>
    <xf numFmtId="4" fontId="1" fillId="17" borderId="33" xfId="0" applyNumberFormat="1" applyFont="1" applyFill="1" applyBorder="1" applyAlignment="1">
      <alignment horizontal="right" vertical="center"/>
    </xf>
    <xf numFmtId="4" fontId="1" fillId="17" borderId="29" xfId="0" applyNumberFormat="1" applyFont="1" applyFill="1" applyBorder="1" applyAlignment="1">
      <alignment horizontal="right" vertical="center"/>
    </xf>
    <xf numFmtId="4" fontId="1" fillId="17" borderId="34" xfId="0" applyNumberFormat="1" applyFont="1" applyFill="1" applyBorder="1" applyAlignment="1">
      <alignment horizontal="right" vertical="center"/>
    </xf>
    <xf numFmtId="0" fontId="1" fillId="17" borderId="31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 vertical="center"/>
    </xf>
    <xf numFmtId="0" fontId="1" fillId="17" borderId="9" xfId="0" applyFont="1" applyFill="1" applyBorder="1" applyAlignment="1">
      <alignment horizontal="center" vertical="center"/>
    </xf>
    <xf numFmtId="0" fontId="1" fillId="17" borderId="14" xfId="0" applyFont="1" applyFill="1" applyBorder="1" applyAlignment="1">
      <alignment horizontal="center" vertical="center"/>
    </xf>
    <xf numFmtId="10" fontId="0" fillId="22" borderId="25" xfId="384" applyNumberFormat="1" applyFont="1" applyFill="1" applyBorder="1" applyAlignment="1">
      <alignment horizontal="center" vertical="center"/>
    </xf>
    <xf numFmtId="10" fontId="0" fillId="22" borderId="34" xfId="384" applyNumberFormat="1" applyFont="1" applyFill="1" applyBorder="1" applyAlignment="1">
      <alignment horizontal="center" vertical="center"/>
    </xf>
    <xf numFmtId="4" fontId="0" fillId="17" borderId="28" xfId="0" applyNumberFormat="1" applyFill="1" applyBorder="1" applyAlignment="1">
      <alignment horizontal="center" wrapText="1"/>
    </xf>
    <xf numFmtId="4" fontId="0" fillId="17" borderId="8" xfId="0" applyNumberFormat="1" applyFill="1" applyBorder="1" applyAlignment="1">
      <alignment horizontal="center" wrapText="1"/>
    </xf>
    <xf numFmtId="4" fontId="0" fillId="17" borderId="45" xfId="0" applyNumberFormat="1" applyFill="1" applyBorder="1" applyAlignment="1">
      <alignment horizontal="center" wrapText="1"/>
    </xf>
    <xf numFmtId="4" fontId="0" fillId="17" borderId="46" xfId="0" applyNumberFormat="1" applyFill="1" applyBorder="1" applyAlignment="1">
      <alignment horizontal="center" wrapText="1"/>
    </xf>
    <xf numFmtId="0" fontId="0" fillId="18" borderId="19" xfId="0" applyFill="1" applyBorder="1" applyAlignment="1">
      <alignment horizontal="left" vertical="center"/>
    </xf>
    <xf numFmtId="0" fontId="0" fillId="18" borderId="20" xfId="0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" fontId="0" fillId="0" borderId="18" xfId="0" applyNumberFormat="1" applyBorder="1" applyAlignment="1">
      <alignment horizontal="left" vertical="center" wrapText="1"/>
    </xf>
    <xf numFmtId="0" fontId="9" fillId="15" borderId="4" xfId="0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0" fontId="9" fillId="15" borderId="47" xfId="0" applyFont="1" applyFill="1" applyBorder="1" applyAlignment="1">
      <alignment horizontal="center"/>
    </xf>
    <xf numFmtId="0" fontId="9" fillId="15" borderId="5" xfId="0" applyFont="1" applyFill="1" applyBorder="1" applyAlignment="1">
      <alignment horizontal="center"/>
    </xf>
    <xf numFmtId="0" fontId="1" fillId="17" borderId="35" xfId="0" applyFont="1" applyFill="1" applyBorder="1" applyAlignment="1">
      <alignment horizontal="left"/>
    </xf>
    <xf numFmtId="0" fontId="1" fillId="17" borderId="36" xfId="0" applyFont="1" applyFill="1" applyBorder="1" applyAlignment="1">
      <alignment horizontal="left"/>
    </xf>
    <xf numFmtId="0" fontId="1" fillId="17" borderId="37" xfId="0" applyFont="1" applyFill="1" applyBorder="1" applyAlignment="1">
      <alignment horizontal="left"/>
    </xf>
    <xf numFmtId="0" fontId="1" fillId="17" borderId="10" xfId="0" applyFont="1" applyFill="1" applyBorder="1" applyAlignment="1">
      <alignment horizontal="left" vertical="center"/>
    </xf>
    <xf numFmtId="0" fontId="1" fillId="17" borderId="12" xfId="0" applyFont="1" applyFill="1" applyBorder="1" applyAlignment="1">
      <alignment horizontal="left" vertical="center"/>
    </xf>
    <xf numFmtId="0" fontId="1" fillId="17" borderId="32" xfId="0" applyFont="1" applyFill="1" applyBorder="1" applyAlignment="1">
      <alignment horizontal="left" vertical="center"/>
    </xf>
    <xf numFmtId="0" fontId="1" fillId="17" borderId="3" xfId="0" applyFont="1" applyFill="1" applyBorder="1" applyAlignment="1">
      <alignment horizontal="center"/>
    </xf>
    <xf numFmtId="0" fontId="1" fillId="17" borderId="44" xfId="0" applyFont="1" applyFill="1" applyBorder="1" applyAlignment="1">
      <alignment horizontal="center"/>
    </xf>
    <xf numFmtId="4" fontId="0" fillId="0" borderId="27" xfId="0" applyNumberFormat="1" applyBorder="1"/>
    <xf numFmtId="4" fontId="0" fillId="0" borderId="50" xfId="0" applyNumberFormat="1" applyBorder="1"/>
    <xf numFmtId="0" fontId="1" fillId="22" borderId="47" xfId="0" applyFont="1" applyFill="1" applyBorder="1" applyAlignment="1">
      <alignment horizontal="center"/>
    </xf>
    <xf numFmtId="0" fontId="1" fillId="22" borderId="51" xfId="0" applyFont="1" applyFill="1" applyBorder="1" applyAlignment="1">
      <alignment horizontal="center"/>
    </xf>
    <xf numFmtId="2" fontId="0" fillId="0" borderId="27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right" vertical="center"/>
    </xf>
    <xf numFmtId="2" fontId="0" fillId="0" borderId="50" xfId="0" applyNumberFormat="1" applyBorder="1" applyAlignment="1">
      <alignment horizontal="right" vertical="center"/>
    </xf>
    <xf numFmtId="2" fontId="0" fillId="0" borderId="48" xfId="0" applyNumberFormat="1" applyBorder="1" applyAlignment="1">
      <alignment horizontal="right" vertical="center"/>
    </xf>
    <xf numFmtId="2" fontId="0" fillId="0" borderId="37" xfId="0" applyNumberFormat="1" applyBorder="1" applyAlignment="1">
      <alignment horizontal="right" vertical="center"/>
    </xf>
    <xf numFmtId="4" fontId="1" fillId="22" borderId="12" xfId="0" applyNumberFormat="1" applyFont="1" applyFill="1" applyBorder="1"/>
    <xf numFmtId="4" fontId="1" fillId="22" borderId="14" xfId="0" applyNumberFormat="1" applyFont="1" applyFill="1" applyBorder="1"/>
    <xf numFmtId="2" fontId="0" fillId="0" borderId="48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0" fillId="18" borderId="0" xfId="0" applyFill="1" applyBorder="1" applyAlignment="1">
      <alignment horizontal="center"/>
    </xf>
    <xf numFmtId="0" fontId="0" fillId="21" borderId="1" xfId="0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 vertical="center"/>
    </xf>
    <xf numFmtId="0" fontId="5" fillId="21" borderId="39" xfId="0" applyFont="1" applyFill="1" applyBorder="1" applyAlignment="1">
      <alignment horizontal="center" vertical="center" wrapText="1"/>
    </xf>
    <xf numFmtId="0" fontId="5" fillId="21" borderId="40" xfId="0" applyFont="1" applyFill="1" applyBorder="1" applyAlignment="1">
      <alignment horizontal="center" vertical="center" wrapText="1"/>
    </xf>
    <xf numFmtId="0" fontId="5" fillId="21" borderId="41" xfId="0" applyFont="1" applyFill="1" applyBorder="1" applyAlignment="1">
      <alignment horizontal="center" vertical="center" wrapText="1"/>
    </xf>
  </cellXfs>
  <cellStyles count="397">
    <cellStyle name="20% - Ênfase1 2" xfId="4"/>
    <cellStyle name="20% - Ênfase2 2" xfId="5"/>
    <cellStyle name="20% - Ênfase3 2" xfId="6"/>
    <cellStyle name="20% - Ênfase4 2" xfId="7"/>
    <cellStyle name="20% - Ênfase5 2" xfId="8"/>
    <cellStyle name="20% - Ênfase6 2" xfId="9"/>
    <cellStyle name="40% - Ênfase1 2" xfId="10"/>
    <cellStyle name="40% - Ênfase2 2" xfId="11"/>
    <cellStyle name="40% - Ênfase3 2" xfId="12"/>
    <cellStyle name="40% - Ênfase4 2" xfId="13"/>
    <cellStyle name="40% - Ênfase5 2" xfId="14"/>
    <cellStyle name="40% - Ênfase6 2" xfId="15"/>
    <cellStyle name="Comma 2" xfId="16"/>
    <cellStyle name="Hiperlink" xfId="385" builtinId="8" hidden="1"/>
    <cellStyle name="Hiperlink" xfId="387" builtinId="8" hidden="1"/>
    <cellStyle name="Hiperlink" xfId="389" builtinId="8" hidden="1"/>
    <cellStyle name="Hiperlink" xfId="391" builtinId="8" hidden="1"/>
    <cellStyle name="Hiperlink" xfId="393" builtinId="8" hidden="1"/>
    <cellStyle name="Hiperlink" xfId="395" builtinId="8" hidden="1"/>
    <cellStyle name="Hiperlink Visitado" xfId="386" builtinId="9" hidden="1"/>
    <cellStyle name="Hiperlink Visitado" xfId="388" builtinId="9" hidden="1"/>
    <cellStyle name="Hiperlink Visitado" xfId="390" builtinId="9" hidden="1"/>
    <cellStyle name="Hiperlink Visitado" xfId="392" builtinId="9" hidden="1"/>
    <cellStyle name="Hiperlink Visitado" xfId="394" builtinId="9" hidden="1"/>
    <cellStyle name="Hiperlink Visitado" xfId="396" builtinId="9" hidden="1"/>
    <cellStyle name="Moeda 2" xfId="17"/>
    <cellStyle name="Moeda 2 2" xfId="18"/>
    <cellStyle name="Moeda 2 3" xfId="19"/>
    <cellStyle name="Moeda 3" xfId="20"/>
    <cellStyle name="Normal" xfId="0" builtinId="0"/>
    <cellStyle name="Normal 10 10" xfId="21"/>
    <cellStyle name="Normal 10 11" xfId="22"/>
    <cellStyle name="Normal 10 12" xfId="23"/>
    <cellStyle name="Normal 10 13" xfId="24"/>
    <cellStyle name="Normal 10 14" xfId="25"/>
    <cellStyle name="Normal 10 15" xfId="26"/>
    <cellStyle name="Normal 10 16" xfId="27"/>
    <cellStyle name="Normal 10 17" xfId="28"/>
    <cellStyle name="Normal 10 18" xfId="29"/>
    <cellStyle name="Normal 10 19" xfId="30"/>
    <cellStyle name="Normal 10 2" xfId="31"/>
    <cellStyle name="Normal 10 20" xfId="32"/>
    <cellStyle name="Normal 10 21" xfId="33"/>
    <cellStyle name="Normal 10 22" xfId="34"/>
    <cellStyle name="Normal 10 23" xfId="35"/>
    <cellStyle name="Normal 10 24" xfId="36"/>
    <cellStyle name="Normal 10 25" xfId="37"/>
    <cellStyle name="Normal 10 26" xfId="38"/>
    <cellStyle name="Normal 10 27" xfId="39"/>
    <cellStyle name="Normal 10 28" xfId="40"/>
    <cellStyle name="Normal 10 29" xfId="41"/>
    <cellStyle name="Normal 10 3" xfId="42"/>
    <cellStyle name="Normal 10 30" xfId="43"/>
    <cellStyle name="Normal 10 31" xfId="44"/>
    <cellStyle name="Normal 10 32" xfId="45"/>
    <cellStyle name="Normal 10 33" xfId="46"/>
    <cellStyle name="Normal 10 34" xfId="47"/>
    <cellStyle name="Normal 10 35" xfId="48"/>
    <cellStyle name="Normal 10 36" xfId="49"/>
    <cellStyle name="Normal 10 37" xfId="50"/>
    <cellStyle name="Normal 10 38" xfId="51"/>
    <cellStyle name="Normal 10 39" xfId="52"/>
    <cellStyle name="Normal 10 4" xfId="53"/>
    <cellStyle name="Normal 10 5" xfId="54"/>
    <cellStyle name="Normal 10 6" xfId="55"/>
    <cellStyle name="Normal 10 7" xfId="56"/>
    <cellStyle name="Normal 10 8" xfId="57"/>
    <cellStyle name="Normal 10 9" xfId="58"/>
    <cellStyle name="Normal 11 10" xfId="59"/>
    <cellStyle name="Normal 11 11" xfId="60"/>
    <cellStyle name="Normal 11 12" xfId="61"/>
    <cellStyle name="Normal 11 13" xfId="62"/>
    <cellStyle name="Normal 11 14" xfId="63"/>
    <cellStyle name="Normal 11 15" xfId="64"/>
    <cellStyle name="Normal 11 16" xfId="65"/>
    <cellStyle name="Normal 11 17" xfId="66"/>
    <cellStyle name="Normal 11 18" xfId="67"/>
    <cellStyle name="Normal 11 19" xfId="68"/>
    <cellStyle name="Normal 11 2" xfId="69"/>
    <cellStyle name="Normal 11 20" xfId="70"/>
    <cellStyle name="Normal 11 21" xfId="71"/>
    <cellStyle name="Normal 11 22" xfId="72"/>
    <cellStyle name="Normal 11 23" xfId="73"/>
    <cellStyle name="Normal 11 24" xfId="74"/>
    <cellStyle name="Normal 11 25" xfId="75"/>
    <cellStyle name="Normal 11 26" xfId="76"/>
    <cellStyle name="Normal 11 27" xfId="77"/>
    <cellStyle name="Normal 11 28" xfId="78"/>
    <cellStyle name="Normal 11 29" xfId="79"/>
    <cellStyle name="Normal 11 3" xfId="80"/>
    <cellStyle name="Normal 11 30" xfId="81"/>
    <cellStyle name="Normal 11 31" xfId="82"/>
    <cellStyle name="Normal 11 32" xfId="83"/>
    <cellStyle name="Normal 11 33" xfId="84"/>
    <cellStyle name="Normal 11 34" xfId="85"/>
    <cellStyle name="Normal 11 35" xfId="86"/>
    <cellStyle name="Normal 11 36" xfId="87"/>
    <cellStyle name="Normal 11 37" xfId="88"/>
    <cellStyle name="Normal 11 38" xfId="89"/>
    <cellStyle name="Normal 11 39" xfId="90"/>
    <cellStyle name="Normal 11 4" xfId="91"/>
    <cellStyle name="Normal 11 5" xfId="92"/>
    <cellStyle name="Normal 11 6" xfId="93"/>
    <cellStyle name="Normal 11 7" xfId="94"/>
    <cellStyle name="Normal 11 8" xfId="95"/>
    <cellStyle name="Normal 11 9" xfId="96"/>
    <cellStyle name="Normal 15" xfId="97"/>
    <cellStyle name="Normal 16" xfId="98"/>
    <cellStyle name="Normal 17" xfId="99"/>
    <cellStyle name="Normal 2" xfId="1"/>
    <cellStyle name="Normal 2 2" xfId="100"/>
    <cellStyle name="Normal 2 3" xfId="101"/>
    <cellStyle name="Normal 2 4" xfId="102"/>
    <cellStyle name="Normal 28" xfId="2"/>
    <cellStyle name="Normal 3" xfId="103"/>
    <cellStyle name="Normal 3 10" xfId="104"/>
    <cellStyle name="Normal 3 11" xfId="105"/>
    <cellStyle name="Normal 3 12" xfId="106"/>
    <cellStyle name="Normal 3 13" xfId="107"/>
    <cellStyle name="Normal 3 14" xfId="108"/>
    <cellStyle name="Normal 3 15" xfId="109"/>
    <cellStyle name="Normal 3 16" xfId="110"/>
    <cellStyle name="Normal 3 17" xfId="111"/>
    <cellStyle name="Normal 3 18" xfId="112"/>
    <cellStyle name="Normal 3 19" xfId="113"/>
    <cellStyle name="Normal 3 2" xfId="114"/>
    <cellStyle name="Normal 3 20" xfId="115"/>
    <cellStyle name="Normal 3 21" xfId="116"/>
    <cellStyle name="Normal 3 22" xfId="117"/>
    <cellStyle name="Normal 3 23" xfId="118"/>
    <cellStyle name="Normal 3 24" xfId="119"/>
    <cellStyle name="Normal 3 25" xfId="120"/>
    <cellStyle name="Normal 3 26" xfId="121"/>
    <cellStyle name="Normal 3 27" xfId="122"/>
    <cellStyle name="Normal 3 28" xfId="123"/>
    <cellStyle name="Normal 3 29" xfId="124"/>
    <cellStyle name="Normal 3 3" xfId="125"/>
    <cellStyle name="Normal 3 30" xfId="126"/>
    <cellStyle name="Normal 3 31" xfId="127"/>
    <cellStyle name="Normal 3 32" xfId="128"/>
    <cellStyle name="Normal 3 33" xfId="129"/>
    <cellStyle name="Normal 3 34" xfId="130"/>
    <cellStyle name="Normal 3 35" xfId="131"/>
    <cellStyle name="Normal 3 36" xfId="132"/>
    <cellStyle name="Normal 3 37" xfId="133"/>
    <cellStyle name="Normal 3 38" xfId="134"/>
    <cellStyle name="Normal 3 39" xfId="135"/>
    <cellStyle name="Normal 3 4" xfId="136"/>
    <cellStyle name="Normal 3 40" xfId="137"/>
    <cellStyle name="Normal 3 5" xfId="138"/>
    <cellStyle name="Normal 3 6" xfId="139"/>
    <cellStyle name="Normal 3 7" xfId="140"/>
    <cellStyle name="Normal 3 8" xfId="141"/>
    <cellStyle name="Normal 3 9" xfId="142"/>
    <cellStyle name="Normal 4" xfId="143"/>
    <cellStyle name="Normal 4 10" xfId="144"/>
    <cellStyle name="Normal 4 11" xfId="145"/>
    <cellStyle name="Normal 4 12" xfId="146"/>
    <cellStyle name="Normal 4 13" xfId="147"/>
    <cellStyle name="Normal 4 14" xfId="148"/>
    <cellStyle name="Normal 4 15" xfId="149"/>
    <cellStyle name="Normal 4 16" xfId="150"/>
    <cellStyle name="Normal 4 17" xfId="151"/>
    <cellStyle name="Normal 4 18" xfId="152"/>
    <cellStyle name="Normal 4 19" xfId="153"/>
    <cellStyle name="Normal 4 2" xfId="154"/>
    <cellStyle name="Normal 4 20" xfId="155"/>
    <cellStyle name="Normal 4 21" xfId="156"/>
    <cellStyle name="Normal 4 22" xfId="157"/>
    <cellStyle name="Normal 4 23" xfId="158"/>
    <cellStyle name="Normal 4 24" xfId="159"/>
    <cellStyle name="Normal 4 25" xfId="160"/>
    <cellStyle name="Normal 4 26" xfId="161"/>
    <cellStyle name="Normal 4 27" xfId="162"/>
    <cellStyle name="Normal 4 28" xfId="163"/>
    <cellStyle name="Normal 4 29" xfId="164"/>
    <cellStyle name="Normal 4 3" xfId="165"/>
    <cellStyle name="Normal 4 30" xfId="166"/>
    <cellStyle name="Normal 4 31" xfId="167"/>
    <cellStyle name="Normal 4 32" xfId="168"/>
    <cellStyle name="Normal 4 33" xfId="169"/>
    <cellStyle name="Normal 4 34" xfId="170"/>
    <cellStyle name="Normal 4 35" xfId="171"/>
    <cellStyle name="Normal 4 36" xfId="172"/>
    <cellStyle name="Normal 4 37" xfId="173"/>
    <cellStyle name="Normal 4 38" xfId="174"/>
    <cellStyle name="Normal 4 39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18" xfId="191"/>
    <cellStyle name="Normal 5 19" xfId="192"/>
    <cellStyle name="Normal 5 2" xfId="193"/>
    <cellStyle name="Normal 5 20" xfId="194"/>
    <cellStyle name="Normal 5 21" xfId="195"/>
    <cellStyle name="Normal 5 22" xfId="196"/>
    <cellStyle name="Normal 5 23" xfId="197"/>
    <cellStyle name="Normal 5 24" xfId="198"/>
    <cellStyle name="Normal 5 25" xfId="199"/>
    <cellStyle name="Normal 5 26" xfId="200"/>
    <cellStyle name="Normal 5 27" xfId="201"/>
    <cellStyle name="Normal 5 28" xfId="202"/>
    <cellStyle name="Normal 5 29" xfId="203"/>
    <cellStyle name="Normal 5 3" xfId="204"/>
    <cellStyle name="Normal 5 30" xfId="205"/>
    <cellStyle name="Normal 5 31" xfId="206"/>
    <cellStyle name="Normal 5 32" xfId="207"/>
    <cellStyle name="Normal 5 33" xfId="208"/>
    <cellStyle name="Normal 5 34" xfId="209"/>
    <cellStyle name="Normal 5 35" xfId="210"/>
    <cellStyle name="Normal 5 36" xfId="211"/>
    <cellStyle name="Normal 5 37" xfId="212"/>
    <cellStyle name="Normal 5 38" xfId="213"/>
    <cellStyle name="Normal 5 39" xfId="214"/>
    <cellStyle name="Normal 5 4" xfId="215"/>
    <cellStyle name="Normal 5 40" xfId="216"/>
    <cellStyle name="Normal 5 5" xfId="217"/>
    <cellStyle name="Normal 5 6" xfId="218"/>
    <cellStyle name="Normal 5 7" xfId="219"/>
    <cellStyle name="Normal 5 8" xfId="220"/>
    <cellStyle name="Normal 5 9" xfId="221"/>
    <cellStyle name="Normal 50" xfId="222"/>
    <cellStyle name="Normal 6 10" xfId="223"/>
    <cellStyle name="Normal 6 11" xfId="224"/>
    <cellStyle name="Normal 6 12" xfId="225"/>
    <cellStyle name="Normal 6 13" xfId="226"/>
    <cellStyle name="Normal 6 14" xfId="227"/>
    <cellStyle name="Normal 6 15" xfId="228"/>
    <cellStyle name="Normal 6 16" xfId="229"/>
    <cellStyle name="Normal 6 17" xfId="230"/>
    <cellStyle name="Normal 6 18" xfId="231"/>
    <cellStyle name="Normal 6 19" xfId="232"/>
    <cellStyle name="Normal 6 2" xfId="233"/>
    <cellStyle name="Normal 6 20" xfId="234"/>
    <cellStyle name="Normal 6 21" xfId="235"/>
    <cellStyle name="Normal 6 22" xfId="236"/>
    <cellStyle name="Normal 6 23" xfId="237"/>
    <cellStyle name="Normal 6 24" xfId="238"/>
    <cellStyle name="Normal 6 25" xfId="239"/>
    <cellStyle name="Normal 6 26" xfId="240"/>
    <cellStyle name="Normal 6 27" xfId="241"/>
    <cellStyle name="Normal 6 28" xfId="242"/>
    <cellStyle name="Normal 6 29" xfId="243"/>
    <cellStyle name="Normal 6 3" xfId="244"/>
    <cellStyle name="Normal 6 30" xfId="245"/>
    <cellStyle name="Normal 6 31" xfId="246"/>
    <cellStyle name="Normal 6 32" xfId="247"/>
    <cellStyle name="Normal 6 33" xfId="248"/>
    <cellStyle name="Normal 6 34" xfId="249"/>
    <cellStyle name="Normal 6 35" xfId="250"/>
    <cellStyle name="Normal 6 36" xfId="251"/>
    <cellStyle name="Normal 6 37" xfId="252"/>
    <cellStyle name="Normal 6 38" xfId="253"/>
    <cellStyle name="Normal 6 39" xfId="254"/>
    <cellStyle name="Normal 6 4" xfId="255"/>
    <cellStyle name="Normal 6 5" xfId="256"/>
    <cellStyle name="Normal 6 6" xfId="257"/>
    <cellStyle name="Normal 6 7" xfId="258"/>
    <cellStyle name="Normal 6 8" xfId="259"/>
    <cellStyle name="Normal 6 9" xfId="260"/>
    <cellStyle name="Normal 7" xfId="261"/>
    <cellStyle name="Normal 7 10" xfId="262"/>
    <cellStyle name="Normal 7 11" xfId="263"/>
    <cellStyle name="Normal 7 12" xfId="264"/>
    <cellStyle name="Normal 7 13" xfId="265"/>
    <cellStyle name="Normal 7 14" xfId="266"/>
    <cellStyle name="Normal 7 15" xfId="267"/>
    <cellStyle name="Normal 7 16" xfId="268"/>
    <cellStyle name="Normal 7 17" xfId="269"/>
    <cellStyle name="Normal 7 18" xfId="270"/>
    <cellStyle name="Normal 7 19" xfId="271"/>
    <cellStyle name="Normal 7 2" xfId="272"/>
    <cellStyle name="Normal 7 20" xfId="273"/>
    <cellStyle name="Normal 7 21" xfId="274"/>
    <cellStyle name="Normal 7 22" xfId="275"/>
    <cellStyle name="Normal 7 23" xfId="276"/>
    <cellStyle name="Normal 7 24" xfId="277"/>
    <cellStyle name="Normal 7 25" xfId="278"/>
    <cellStyle name="Normal 7 26" xfId="279"/>
    <cellStyle name="Normal 7 27" xfId="280"/>
    <cellStyle name="Normal 7 28" xfId="281"/>
    <cellStyle name="Normal 7 29" xfId="282"/>
    <cellStyle name="Normal 7 3" xfId="283"/>
    <cellStyle name="Normal 7 30" xfId="284"/>
    <cellStyle name="Normal 7 31" xfId="285"/>
    <cellStyle name="Normal 7 32" xfId="286"/>
    <cellStyle name="Normal 7 33" xfId="287"/>
    <cellStyle name="Normal 7 34" xfId="288"/>
    <cellStyle name="Normal 7 35" xfId="289"/>
    <cellStyle name="Normal 7 36" xfId="290"/>
    <cellStyle name="Normal 7 37" xfId="291"/>
    <cellStyle name="Normal 7 38" xfId="292"/>
    <cellStyle name="Normal 7 39" xfId="293"/>
    <cellStyle name="Normal 7 4" xfId="294"/>
    <cellStyle name="Normal 7 5" xfId="295"/>
    <cellStyle name="Normal 7 6" xfId="296"/>
    <cellStyle name="Normal 7 7" xfId="297"/>
    <cellStyle name="Normal 7 8" xfId="298"/>
    <cellStyle name="Normal 7 9" xfId="299"/>
    <cellStyle name="Normal 8 10" xfId="300"/>
    <cellStyle name="Normal 8 11" xfId="301"/>
    <cellStyle name="Normal 8 12" xfId="302"/>
    <cellStyle name="Normal 8 13" xfId="303"/>
    <cellStyle name="Normal 8 14" xfId="304"/>
    <cellStyle name="Normal 8 15" xfId="305"/>
    <cellStyle name="Normal 8 16" xfId="306"/>
    <cellStyle name="Normal 8 17" xfId="307"/>
    <cellStyle name="Normal 8 18" xfId="308"/>
    <cellStyle name="Normal 8 19" xfId="309"/>
    <cellStyle name="Normal 8 2" xfId="310"/>
    <cellStyle name="Normal 8 20" xfId="311"/>
    <cellStyle name="Normal 8 21" xfId="312"/>
    <cellStyle name="Normal 8 22" xfId="313"/>
    <cellStyle name="Normal 8 23" xfId="314"/>
    <cellStyle name="Normal 8 24" xfId="315"/>
    <cellStyle name="Normal 8 25" xfId="316"/>
    <cellStyle name="Normal 8 26" xfId="317"/>
    <cellStyle name="Normal 8 27" xfId="318"/>
    <cellStyle name="Normal 8 28" xfId="319"/>
    <cellStyle name="Normal 8 29" xfId="320"/>
    <cellStyle name="Normal 8 3" xfId="321"/>
    <cellStyle name="Normal 8 30" xfId="322"/>
    <cellStyle name="Normal 8 31" xfId="323"/>
    <cellStyle name="Normal 8 32" xfId="324"/>
    <cellStyle name="Normal 8 33" xfId="325"/>
    <cellStyle name="Normal 8 34" xfId="326"/>
    <cellStyle name="Normal 8 35" xfId="327"/>
    <cellStyle name="Normal 8 36" xfId="328"/>
    <cellStyle name="Normal 8 37" xfId="329"/>
    <cellStyle name="Normal 8 38" xfId="330"/>
    <cellStyle name="Normal 8 39" xfId="331"/>
    <cellStyle name="Normal 8 4" xfId="332"/>
    <cellStyle name="Normal 8 5" xfId="333"/>
    <cellStyle name="Normal 8 6" xfId="334"/>
    <cellStyle name="Normal 8 7" xfId="335"/>
    <cellStyle name="Normal 8 8" xfId="336"/>
    <cellStyle name="Normal 8 9" xfId="337"/>
    <cellStyle name="Normal 9 10" xfId="338"/>
    <cellStyle name="Normal 9 11" xfId="339"/>
    <cellStyle name="Normal 9 12" xfId="340"/>
    <cellStyle name="Normal 9 13" xfId="341"/>
    <cellStyle name="Normal 9 14" xfId="342"/>
    <cellStyle name="Normal 9 15" xfId="343"/>
    <cellStyle name="Normal 9 16" xfId="344"/>
    <cellStyle name="Normal 9 17" xfId="345"/>
    <cellStyle name="Normal 9 18" xfId="346"/>
    <cellStyle name="Normal 9 19" xfId="347"/>
    <cellStyle name="Normal 9 2" xfId="3"/>
    <cellStyle name="Normal 9 20" xfId="348"/>
    <cellStyle name="Normal 9 21" xfId="349"/>
    <cellStyle name="Normal 9 22" xfId="350"/>
    <cellStyle name="Normal 9 23" xfId="351"/>
    <cellStyle name="Normal 9 24" xfId="352"/>
    <cellStyle name="Normal 9 25" xfId="353"/>
    <cellStyle name="Normal 9 26" xfId="354"/>
    <cellStyle name="Normal 9 27" xfId="355"/>
    <cellStyle name="Normal 9 28" xfId="356"/>
    <cellStyle name="Normal 9 29" xfId="357"/>
    <cellStyle name="Normal 9 3" xfId="358"/>
    <cellStyle name="Normal 9 30" xfId="359"/>
    <cellStyle name="Normal 9 31" xfId="360"/>
    <cellStyle name="Normal 9 32" xfId="361"/>
    <cellStyle name="Normal 9 33" xfId="362"/>
    <cellStyle name="Normal 9 34" xfId="363"/>
    <cellStyle name="Normal 9 35" xfId="364"/>
    <cellStyle name="Normal 9 36" xfId="365"/>
    <cellStyle name="Normal 9 37" xfId="366"/>
    <cellStyle name="Normal 9 38" xfId="367"/>
    <cellStyle name="Normal 9 39" xfId="368"/>
    <cellStyle name="Normal 9 4" xfId="369"/>
    <cellStyle name="Normal 9 5" xfId="370"/>
    <cellStyle name="Normal 9 6" xfId="371"/>
    <cellStyle name="Normal 9 7" xfId="372"/>
    <cellStyle name="Normal 9 8" xfId="373"/>
    <cellStyle name="Normal 9 9" xfId="374"/>
    <cellStyle name="Nota 2" xfId="375"/>
    <cellStyle name="Porcentagem" xfId="384" builtinId="5"/>
    <cellStyle name="Porcentagem 2" xfId="376"/>
    <cellStyle name="Porcentagem 2 2" xfId="377"/>
    <cellStyle name="Separador de milhares 2" xfId="378"/>
    <cellStyle name="Separador de milhares 2 2" xfId="379"/>
    <cellStyle name="Separador de milhares 2 3" xfId="380"/>
    <cellStyle name="Separador de milhares 3" xfId="381"/>
    <cellStyle name="Separador de milhares 4" xfId="382"/>
    <cellStyle name="Vírgula 2" xfId="3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10</xdr:row>
          <xdr:rowOff>0</xdr:rowOff>
        </xdr:from>
        <xdr:to>
          <xdr:col>8</xdr:col>
          <xdr:colOff>0</xdr:colOff>
          <xdr:row>10</xdr:row>
          <xdr:rowOff>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442478</xdr:colOff>
      <xdr:row>1</xdr:row>
      <xdr:rowOff>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33400"/>
          <a:ext cx="442478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</xdr:row>
      <xdr:rowOff>0</xdr:rowOff>
    </xdr:from>
    <xdr:to>
      <xdr:col>1</xdr:col>
      <xdr:colOff>499628</xdr:colOff>
      <xdr:row>1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2050" y="533400"/>
          <a:ext cx="442478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8"/>
  <sheetViews>
    <sheetView workbookViewId="0">
      <selection activeCell="Q8" sqref="Q8"/>
    </sheetView>
  </sheetViews>
  <sheetFormatPr defaultColWidth="8.85546875" defaultRowHeight="15" x14ac:dyDescent="0.25"/>
  <cols>
    <col min="1" max="4" width="8.85546875" style="4"/>
    <col min="5" max="5" width="23.5703125" style="4" customWidth="1"/>
    <col min="6" max="6" width="32.85546875" style="4" customWidth="1"/>
    <col min="7" max="7" width="9.7109375" style="4" customWidth="1"/>
    <col min="8" max="8" width="18.7109375" style="4" customWidth="1"/>
    <col min="9" max="9" width="11.5703125" style="4" customWidth="1"/>
    <col min="10" max="10" width="18.85546875" style="4" customWidth="1"/>
    <col min="11" max="12" width="6.7109375" style="4" customWidth="1"/>
    <col min="13" max="15" width="8.85546875" style="4"/>
    <col min="16" max="16" width="15.140625" style="4" bestFit="1" customWidth="1"/>
    <col min="17" max="18" width="9.28515625" style="4" bestFit="1" customWidth="1"/>
    <col min="19" max="16384" width="8.85546875" style="4"/>
  </cols>
  <sheetData>
    <row r="1" spans="1:18" ht="16.5" thickBot="1" x14ac:dyDescent="0.3">
      <c r="A1" s="168" t="s">
        <v>23</v>
      </c>
      <c r="B1" s="169"/>
      <c r="C1" s="169"/>
      <c r="D1" s="169"/>
      <c r="E1" s="169"/>
      <c r="F1" s="169"/>
      <c r="G1" s="169"/>
      <c r="H1" s="169"/>
      <c r="I1" s="170"/>
    </row>
    <row r="2" spans="1:18" s="12" customFormat="1" x14ac:dyDescent="0.25">
      <c r="A2" s="21"/>
      <c r="B2" s="19"/>
      <c r="C2" s="19"/>
      <c r="D2" s="19"/>
      <c r="E2" s="19"/>
      <c r="F2" s="19"/>
      <c r="G2" s="103"/>
      <c r="H2" s="103"/>
      <c r="I2" s="104"/>
    </row>
    <row r="3" spans="1:18" ht="15.75" thickBot="1" x14ac:dyDescent="0.3">
      <c r="A3" s="102"/>
      <c r="B3" s="103"/>
      <c r="C3" s="103"/>
      <c r="D3" s="103"/>
      <c r="E3" s="103"/>
      <c r="F3" s="103"/>
      <c r="G3" s="103"/>
      <c r="H3" s="103"/>
      <c r="I3" s="104"/>
    </row>
    <row r="4" spans="1:18" ht="15.75" thickBot="1" x14ac:dyDescent="0.3">
      <c r="A4" s="102"/>
      <c r="B4" s="171" t="s">
        <v>20</v>
      </c>
      <c r="C4" s="172"/>
      <c r="D4" s="172"/>
      <c r="E4" s="172"/>
      <c r="F4" s="173"/>
      <c r="G4" s="103"/>
      <c r="H4" s="187" t="s">
        <v>18</v>
      </c>
      <c r="I4" s="188"/>
    </row>
    <row r="5" spans="1:18" ht="15" customHeight="1" x14ac:dyDescent="0.25">
      <c r="A5" s="102"/>
      <c r="B5" s="174" t="s">
        <v>17</v>
      </c>
      <c r="C5" s="175"/>
      <c r="D5" s="175"/>
      <c r="E5" s="175"/>
      <c r="F5" s="1" t="s">
        <v>1</v>
      </c>
      <c r="G5" s="103"/>
      <c r="H5" s="189"/>
      <c r="I5" s="190"/>
    </row>
    <row r="6" spans="1:18" ht="15" customHeight="1" thickBot="1" x14ac:dyDescent="0.3">
      <c r="A6" s="102"/>
      <c r="B6" s="176" t="s">
        <v>21</v>
      </c>
      <c r="C6" s="178" t="s">
        <v>137</v>
      </c>
      <c r="D6" s="178"/>
      <c r="E6" s="178"/>
      <c r="F6" s="2">
        <v>0.03</v>
      </c>
      <c r="G6" s="103"/>
      <c r="H6" s="191"/>
      <c r="I6" s="192"/>
      <c r="L6" s="35"/>
      <c r="O6" s="34"/>
    </row>
    <row r="7" spans="1:18" x14ac:dyDescent="0.25">
      <c r="A7" s="102"/>
      <c r="B7" s="176"/>
      <c r="C7" s="178" t="s">
        <v>2</v>
      </c>
      <c r="D7" s="178"/>
      <c r="E7" s="178"/>
      <c r="F7" s="2">
        <v>1.32E-2</v>
      </c>
      <c r="G7" s="103"/>
      <c r="H7" s="185" t="s">
        <v>8</v>
      </c>
      <c r="I7" s="186"/>
    </row>
    <row r="8" spans="1:18" ht="15.75" thickBot="1" x14ac:dyDescent="0.3">
      <c r="A8" s="102"/>
      <c r="B8" s="177"/>
      <c r="C8" s="179" t="s">
        <v>3</v>
      </c>
      <c r="D8" s="179"/>
      <c r="E8" s="179"/>
      <c r="F8" s="3">
        <v>6.08E-2</v>
      </c>
      <c r="G8" s="103"/>
      <c r="H8" s="183" t="s">
        <v>19</v>
      </c>
      <c r="I8" s="184"/>
    </row>
    <row r="9" spans="1:18" ht="15" customHeight="1" x14ac:dyDescent="0.25">
      <c r="A9" s="102"/>
      <c r="B9" s="103"/>
      <c r="C9" s="103"/>
      <c r="D9" s="193" t="s">
        <v>22</v>
      </c>
      <c r="E9" s="194"/>
      <c r="F9" s="46">
        <f>SUM(F6:F8)</f>
        <v>0.10400000000000001</v>
      </c>
      <c r="G9" s="103"/>
      <c r="H9" s="103"/>
      <c r="I9" s="104"/>
      <c r="P9" s="81"/>
    </row>
    <row r="10" spans="1:18" ht="15.75" thickBot="1" x14ac:dyDescent="0.3">
      <c r="A10" s="102"/>
      <c r="B10" s="103"/>
      <c r="C10" s="103"/>
      <c r="D10" s="195" t="s">
        <v>24</v>
      </c>
      <c r="E10" s="196"/>
      <c r="F10" s="47">
        <f>(1/(1-F9)-1)</f>
        <v>0.1160714285714286</v>
      </c>
      <c r="G10" s="103"/>
      <c r="H10" s="103"/>
      <c r="I10" s="104"/>
      <c r="L10" s="17"/>
      <c r="M10" s="39"/>
      <c r="N10" s="17"/>
      <c r="O10" s="17"/>
      <c r="P10" s="17"/>
      <c r="Q10" s="17"/>
      <c r="R10" s="17"/>
    </row>
    <row r="11" spans="1:18" x14ac:dyDescent="0.25">
      <c r="A11" s="102"/>
      <c r="B11" s="103"/>
      <c r="C11" s="103"/>
      <c r="D11" s="103"/>
      <c r="E11" s="103"/>
      <c r="F11" s="103"/>
      <c r="G11" s="103"/>
      <c r="H11" s="103"/>
      <c r="I11" s="104"/>
    </row>
    <row r="12" spans="1:18" ht="15.75" thickBot="1" x14ac:dyDescent="0.3">
      <c r="A12" s="102"/>
      <c r="B12" s="103"/>
      <c r="C12" s="103"/>
      <c r="D12" s="103"/>
      <c r="E12" s="103"/>
      <c r="F12" s="103"/>
      <c r="G12" s="103"/>
      <c r="H12" s="103"/>
      <c r="I12" s="104"/>
    </row>
    <row r="13" spans="1:18" ht="15.75" thickBot="1" x14ac:dyDescent="0.3">
      <c r="A13" s="171" t="s">
        <v>4</v>
      </c>
      <c r="B13" s="172"/>
      <c r="C13" s="172"/>
      <c r="D13" s="172"/>
      <c r="E13" s="172"/>
      <c r="F13" s="172"/>
      <c r="G13" s="172"/>
      <c r="H13" s="172"/>
      <c r="I13" s="173"/>
      <c r="L13" s="40"/>
    </row>
    <row r="14" spans="1:18" x14ac:dyDescent="0.25">
      <c r="A14" s="44" t="s">
        <v>25</v>
      </c>
      <c r="B14" s="165" t="s">
        <v>28</v>
      </c>
      <c r="C14" s="165"/>
      <c r="D14" s="165"/>
      <c r="E14" s="105" t="s">
        <v>29</v>
      </c>
      <c r="F14" s="105" t="s">
        <v>30</v>
      </c>
      <c r="G14" s="105" t="s">
        <v>31</v>
      </c>
      <c r="H14" s="105" t="s">
        <v>20</v>
      </c>
      <c r="I14" s="45" t="s">
        <v>25</v>
      </c>
      <c r="J14" s="16"/>
      <c r="K14" s="146" t="s">
        <v>59</v>
      </c>
      <c r="L14" s="146"/>
    </row>
    <row r="15" spans="1:18" x14ac:dyDescent="0.25">
      <c r="A15" s="41" t="s">
        <v>5</v>
      </c>
      <c r="B15" s="166" t="s">
        <v>26</v>
      </c>
      <c r="C15" s="166"/>
      <c r="D15" s="166"/>
      <c r="E15" s="38">
        <v>0.70920000000000005</v>
      </c>
      <c r="F15" s="38">
        <v>0.2</v>
      </c>
      <c r="G15" s="38">
        <v>0.1</v>
      </c>
      <c r="H15" s="38">
        <f>F10</f>
        <v>0.1160714285714286</v>
      </c>
      <c r="I15" s="130">
        <f>TRUNC((1+E15)*(1+F15)*(1+G15)*(1+H15),4)</f>
        <v>2.5179999999999998</v>
      </c>
      <c r="J15" s="35"/>
      <c r="K15" s="106" t="s">
        <v>5</v>
      </c>
      <c r="L15" s="132">
        <f>I15</f>
        <v>2.5179999999999998</v>
      </c>
      <c r="M15" s="34"/>
    </row>
    <row r="16" spans="1:18" x14ac:dyDescent="0.25">
      <c r="A16" s="41" t="s">
        <v>6</v>
      </c>
      <c r="B16" s="166" t="s">
        <v>27</v>
      </c>
      <c r="C16" s="166"/>
      <c r="D16" s="166"/>
      <c r="E16" s="38">
        <v>0.2</v>
      </c>
      <c r="F16" s="38">
        <v>0.15</v>
      </c>
      <c r="G16" s="38">
        <v>0.1</v>
      </c>
      <c r="H16" s="38">
        <f>F10</f>
        <v>0.1160714285714286</v>
      </c>
      <c r="I16" s="130">
        <f>TRUNC((1+E16)*(1+F16)*(1+G16)*(1+H16),4)</f>
        <v>1.6940999999999999</v>
      </c>
      <c r="K16" s="106" t="s">
        <v>60</v>
      </c>
      <c r="L16" s="132">
        <f>I16</f>
        <v>1.6940999999999999</v>
      </c>
    </row>
    <row r="17" spans="1:12" s="12" customFormat="1" x14ac:dyDescent="0.25">
      <c r="A17" s="111" t="s">
        <v>91</v>
      </c>
      <c r="B17" s="180" t="s">
        <v>92</v>
      </c>
      <c r="C17" s="181"/>
      <c r="D17" s="182"/>
      <c r="E17" s="112">
        <v>0</v>
      </c>
      <c r="F17" s="112">
        <v>0.15</v>
      </c>
      <c r="G17" s="112">
        <v>0.1</v>
      </c>
      <c r="H17" s="112">
        <v>0.1416</v>
      </c>
      <c r="I17" s="130">
        <f>TRUNC((1+E17)*(1+F17)*(1+G17)*(1+H17),4)</f>
        <v>1.4440999999999999</v>
      </c>
      <c r="K17" s="106" t="s">
        <v>91</v>
      </c>
      <c r="L17" s="132">
        <f>I17</f>
        <v>1.4440999999999999</v>
      </c>
    </row>
    <row r="18" spans="1:12" ht="15.75" thickBot="1" x14ac:dyDescent="0.3">
      <c r="A18" s="42" t="s">
        <v>7</v>
      </c>
      <c r="B18" s="167" t="s">
        <v>16</v>
      </c>
      <c r="C18" s="167"/>
      <c r="D18" s="167"/>
      <c r="E18" s="43">
        <v>0</v>
      </c>
      <c r="F18" s="43">
        <v>0.1</v>
      </c>
      <c r="G18" s="43">
        <v>0.1</v>
      </c>
      <c r="H18" s="43">
        <f>F10</f>
        <v>0.1160714285714286</v>
      </c>
      <c r="I18" s="131">
        <f>TRUNC((1+E18)*(1+F18)*(1+G18)*(1+H18),4)</f>
        <v>1.3504</v>
      </c>
      <c r="K18" s="107" t="s">
        <v>61</v>
      </c>
      <c r="L18" s="132">
        <f>I18</f>
        <v>1.3504</v>
      </c>
    </row>
    <row r="19" spans="1:12" x14ac:dyDescent="0.25">
      <c r="A19" s="18"/>
      <c r="B19" s="13"/>
      <c r="C19" s="13"/>
      <c r="D19" s="13"/>
      <c r="E19" s="13"/>
      <c r="F19" s="13"/>
      <c r="G19" s="13"/>
      <c r="H19" s="13"/>
      <c r="I19" s="14"/>
    </row>
    <row r="20" spans="1:12" s="12" customFormat="1" x14ac:dyDescent="0.25">
      <c r="A20" s="159" t="s">
        <v>36</v>
      </c>
      <c r="B20" s="160"/>
      <c r="C20" s="160"/>
      <c r="D20" s="160"/>
      <c r="E20" s="160"/>
      <c r="F20" s="160"/>
      <c r="G20" s="160"/>
      <c r="H20" s="160"/>
      <c r="I20" s="161"/>
    </row>
    <row r="21" spans="1:12" s="12" customFormat="1" x14ac:dyDescent="0.25">
      <c r="A21" s="102"/>
      <c r="B21" s="103"/>
      <c r="C21" s="103"/>
      <c r="D21" s="103"/>
      <c r="E21" s="103"/>
      <c r="F21" s="103"/>
      <c r="G21" s="103"/>
      <c r="H21" s="103"/>
      <c r="I21" s="104"/>
    </row>
    <row r="22" spans="1:12" x14ac:dyDescent="0.25">
      <c r="A22" s="159" t="s">
        <v>34</v>
      </c>
      <c r="B22" s="160"/>
      <c r="C22" s="160"/>
      <c r="D22" s="160"/>
      <c r="E22" s="160"/>
      <c r="F22" s="160"/>
      <c r="G22" s="160"/>
      <c r="H22" s="160"/>
      <c r="I22" s="161"/>
    </row>
    <row r="23" spans="1:12" x14ac:dyDescent="0.25">
      <c r="A23" s="159" t="s">
        <v>33</v>
      </c>
      <c r="B23" s="160"/>
      <c r="C23" s="160"/>
      <c r="D23" s="160"/>
      <c r="E23" s="160"/>
      <c r="F23" s="160"/>
      <c r="G23" s="160"/>
      <c r="H23" s="160"/>
      <c r="I23" s="161"/>
    </row>
    <row r="24" spans="1:12" s="12" customFormat="1" x14ac:dyDescent="0.25">
      <c r="A24" s="102"/>
      <c r="B24" s="103"/>
      <c r="C24" s="103"/>
      <c r="D24" s="103"/>
      <c r="E24" s="103"/>
      <c r="F24" s="103"/>
      <c r="G24" s="103"/>
      <c r="H24" s="103"/>
      <c r="I24" s="104"/>
    </row>
    <row r="25" spans="1:12" x14ac:dyDescent="0.25">
      <c r="A25" s="159" t="s">
        <v>32</v>
      </c>
      <c r="B25" s="160"/>
      <c r="C25" s="160"/>
      <c r="D25" s="160"/>
      <c r="E25" s="160"/>
      <c r="F25" s="160"/>
      <c r="G25" s="160"/>
      <c r="H25" s="160"/>
      <c r="I25" s="161"/>
    </row>
    <row r="26" spans="1:12" s="12" customFormat="1" x14ac:dyDescent="0.25">
      <c r="A26" s="102"/>
      <c r="B26" s="103"/>
      <c r="C26" s="103"/>
      <c r="D26" s="103"/>
      <c r="E26" s="103"/>
      <c r="F26" s="103"/>
      <c r="G26" s="103"/>
      <c r="H26" s="103"/>
      <c r="I26" s="104"/>
    </row>
    <row r="27" spans="1:12" ht="30" customHeight="1" x14ac:dyDescent="0.25">
      <c r="A27" s="156" t="s">
        <v>129</v>
      </c>
      <c r="B27" s="157"/>
      <c r="C27" s="157"/>
      <c r="D27" s="157"/>
      <c r="E27" s="157"/>
      <c r="F27" s="157"/>
      <c r="G27" s="157"/>
      <c r="H27" s="157"/>
      <c r="I27" s="158"/>
    </row>
    <row r="28" spans="1:12" x14ac:dyDescent="0.25">
      <c r="A28" s="102"/>
      <c r="B28" s="103"/>
      <c r="C28" s="103"/>
      <c r="D28" s="103"/>
      <c r="E28" s="103"/>
      <c r="F28" s="103"/>
      <c r="G28" s="103"/>
      <c r="H28" s="103"/>
      <c r="I28" s="104"/>
    </row>
    <row r="29" spans="1:12" ht="30" customHeight="1" x14ac:dyDescent="0.25">
      <c r="A29" s="162" t="s">
        <v>132</v>
      </c>
      <c r="B29" s="163"/>
      <c r="C29" s="163"/>
      <c r="D29" s="163"/>
      <c r="E29" s="163"/>
      <c r="F29" s="163"/>
      <c r="G29" s="163"/>
      <c r="H29" s="163"/>
      <c r="I29" s="164"/>
    </row>
    <row r="30" spans="1:12" s="12" customFormat="1" x14ac:dyDescent="0.25">
      <c r="A30" s="102"/>
      <c r="B30" s="103"/>
      <c r="C30" s="103"/>
      <c r="D30" s="103"/>
      <c r="E30" s="103"/>
      <c r="F30" s="103"/>
      <c r="G30" s="103"/>
      <c r="H30" s="103"/>
      <c r="I30" s="104"/>
    </row>
    <row r="31" spans="1:12" ht="60" customHeight="1" x14ac:dyDescent="0.25">
      <c r="A31" s="153" t="s">
        <v>133</v>
      </c>
      <c r="B31" s="154"/>
      <c r="C31" s="154"/>
      <c r="D31" s="154"/>
      <c r="E31" s="154"/>
      <c r="F31" s="154"/>
      <c r="G31" s="154"/>
      <c r="H31" s="154"/>
      <c r="I31" s="155"/>
      <c r="J31" s="22"/>
    </row>
    <row r="32" spans="1:12" x14ac:dyDescent="0.25">
      <c r="A32" s="102"/>
      <c r="B32" s="103"/>
      <c r="C32" s="103"/>
      <c r="D32" s="103"/>
      <c r="E32" s="103"/>
      <c r="F32" s="103"/>
      <c r="G32" s="103"/>
      <c r="H32" s="103"/>
      <c r="I32" s="104"/>
    </row>
    <row r="33" spans="1:13" ht="32.25" customHeight="1" x14ac:dyDescent="0.25">
      <c r="A33" s="153" t="s">
        <v>134</v>
      </c>
      <c r="B33" s="154"/>
      <c r="C33" s="154"/>
      <c r="D33" s="154"/>
      <c r="E33" s="154"/>
      <c r="F33" s="154"/>
      <c r="G33" s="154"/>
      <c r="H33" s="154"/>
      <c r="I33" s="155"/>
      <c r="J33" s="23"/>
      <c r="K33" s="23"/>
      <c r="L33" s="23"/>
      <c r="M33" s="23"/>
    </row>
    <row r="34" spans="1:13" s="12" customFormat="1" ht="16.5" customHeight="1" x14ac:dyDescent="0.25">
      <c r="A34" s="99"/>
      <c r="B34" s="100"/>
      <c r="C34" s="100"/>
      <c r="D34" s="100"/>
      <c r="E34" s="100"/>
      <c r="F34" s="100"/>
      <c r="G34" s="100"/>
      <c r="H34" s="100"/>
      <c r="I34" s="101"/>
      <c r="J34" s="23"/>
      <c r="K34" s="23"/>
      <c r="L34" s="23"/>
      <c r="M34" s="23"/>
    </row>
    <row r="35" spans="1:13" s="12" customFormat="1" ht="30" customHeight="1" x14ac:dyDescent="0.25">
      <c r="A35" s="153" t="s">
        <v>35</v>
      </c>
      <c r="B35" s="154"/>
      <c r="C35" s="154"/>
      <c r="D35" s="154"/>
      <c r="E35" s="154"/>
      <c r="F35" s="154"/>
      <c r="G35" s="154"/>
      <c r="H35" s="154"/>
      <c r="I35" s="155"/>
      <c r="J35" s="23"/>
      <c r="K35" s="23"/>
      <c r="L35" s="23"/>
      <c r="M35" s="23"/>
    </row>
    <row r="36" spans="1:13" ht="15.75" thickBot="1" x14ac:dyDescent="0.3">
      <c r="A36" s="5"/>
      <c r="B36" s="6"/>
      <c r="C36" s="6"/>
      <c r="D36" s="6"/>
      <c r="E36" s="6"/>
      <c r="F36" s="6"/>
      <c r="G36" s="6"/>
      <c r="H36" s="6"/>
      <c r="I36" s="7"/>
    </row>
    <row r="37" spans="1:13" x14ac:dyDescent="0.25">
      <c r="A37" s="147"/>
      <c r="B37" s="148"/>
      <c r="C37" s="148"/>
      <c r="D37" s="148"/>
      <c r="E37" s="148"/>
      <c r="F37" s="148"/>
      <c r="G37" s="148"/>
      <c r="H37" s="148"/>
      <c r="I37" s="149"/>
    </row>
    <row r="38" spans="1:13" ht="15.75" thickBot="1" x14ac:dyDescent="0.3">
      <c r="A38" s="150"/>
      <c r="B38" s="151"/>
      <c r="C38" s="151"/>
      <c r="D38" s="151"/>
      <c r="E38" s="151"/>
      <c r="F38" s="151"/>
      <c r="G38" s="151"/>
      <c r="H38" s="151"/>
      <c r="I38" s="152"/>
    </row>
  </sheetData>
  <mergeCells count="30">
    <mergeCell ref="B17:D17"/>
    <mergeCell ref="A13:I13"/>
    <mergeCell ref="H8:I8"/>
    <mergeCell ref="H7:I7"/>
    <mergeCell ref="H4:I6"/>
    <mergeCell ref="D9:E9"/>
    <mergeCell ref="D10:E10"/>
    <mergeCell ref="A1:I1"/>
    <mergeCell ref="B4:F4"/>
    <mergeCell ref="B5:E5"/>
    <mergeCell ref="B6:B8"/>
    <mergeCell ref="C6:E6"/>
    <mergeCell ref="C7:E7"/>
    <mergeCell ref="C8:E8"/>
    <mergeCell ref="K14:L14"/>
    <mergeCell ref="A37:I37"/>
    <mergeCell ref="A38:I38"/>
    <mergeCell ref="A31:I31"/>
    <mergeCell ref="A33:I33"/>
    <mergeCell ref="A35:I35"/>
    <mergeCell ref="A27:I27"/>
    <mergeCell ref="A23:I23"/>
    <mergeCell ref="A25:I25"/>
    <mergeCell ref="A29:I29"/>
    <mergeCell ref="A20:I20"/>
    <mergeCell ref="B14:D14"/>
    <mergeCell ref="B15:D15"/>
    <mergeCell ref="B16:D16"/>
    <mergeCell ref="B18:D18"/>
    <mergeCell ref="A22:I22"/>
  </mergeCells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6146" r:id="rId4">
          <objectPr defaultSize="0" autoPict="0" r:id="rId5">
            <anchor moveWithCells="1" sizeWithCells="1">
              <from>
                <xdr:col>1</xdr:col>
                <xdr:colOff>200025</xdr:colOff>
                <xdr:row>10</xdr:row>
                <xdr:rowOff>0</xdr:rowOff>
              </from>
              <to>
                <xdr:col>8</xdr:col>
                <xdr:colOff>0</xdr:colOff>
                <xdr:row>10</xdr:row>
                <xdr:rowOff>0</xdr:rowOff>
              </to>
            </anchor>
          </objectPr>
        </oleObject>
      </mc:Choice>
      <mc:Fallback>
        <oleObject progId="Equation.3" shapeId="6146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topLeftCell="A34" workbookViewId="0">
      <selection activeCell="J49" sqref="J49"/>
    </sheetView>
  </sheetViews>
  <sheetFormatPr defaultRowHeight="15" x14ac:dyDescent="0.25"/>
  <cols>
    <col min="1" max="1" width="5.28515625" customWidth="1"/>
    <col min="2" max="2" width="14.5703125" style="12" customWidth="1"/>
    <col min="3" max="3" width="41.5703125" customWidth="1"/>
    <col min="4" max="4" width="11.28515625" style="12" customWidth="1"/>
    <col min="5" max="5" width="11.140625" customWidth="1"/>
    <col min="6" max="6" width="12.28515625" customWidth="1"/>
    <col min="7" max="7" width="14.85546875" customWidth="1"/>
    <col min="8" max="9" width="11.7109375" style="10" customWidth="1"/>
    <col min="10" max="10" width="17.85546875" customWidth="1"/>
    <col min="14" max="14" width="11.7109375" bestFit="1" customWidth="1"/>
    <col min="16" max="16" width="11.7109375" bestFit="1" customWidth="1"/>
  </cols>
  <sheetData>
    <row r="1" spans="1:16" ht="15.75" x14ac:dyDescent="0.25">
      <c r="A1" s="230" t="s">
        <v>130</v>
      </c>
      <c r="B1" s="231"/>
      <c r="C1" s="231"/>
      <c r="D1" s="231"/>
      <c r="E1" s="231"/>
      <c r="F1" s="231"/>
      <c r="G1" s="231"/>
      <c r="H1" s="231"/>
      <c r="I1" s="232"/>
      <c r="J1" s="233"/>
    </row>
    <row r="2" spans="1:16" ht="15.75" thickBot="1" x14ac:dyDescent="0.3">
      <c r="A2" s="234" t="s">
        <v>122</v>
      </c>
      <c r="B2" s="235"/>
      <c r="C2" s="235"/>
      <c r="D2" s="235"/>
      <c r="E2" s="235"/>
      <c r="F2" s="235"/>
      <c r="G2" s="235"/>
      <c r="H2" s="235"/>
      <c r="I2" s="235"/>
      <c r="J2" s="236"/>
    </row>
    <row r="3" spans="1:16" s="12" customFormat="1" ht="15.75" thickBot="1" x14ac:dyDescent="0.3">
      <c r="A3" s="49"/>
      <c r="B3" s="50"/>
      <c r="C3" s="50"/>
      <c r="D3" s="50"/>
      <c r="E3" s="50"/>
      <c r="F3" s="50"/>
      <c r="G3" s="50"/>
      <c r="H3" s="50"/>
      <c r="I3" s="50"/>
      <c r="J3" s="51"/>
    </row>
    <row r="4" spans="1:16" ht="15.75" thickBot="1" x14ac:dyDescent="0.3">
      <c r="A4" s="210" t="s">
        <v>37</v>
      </c>
      <c r="B4" s="211"/>
      <c r="C4" s="237" t="s">
        <v>45</v>
      </c>
      <c r="D4" s="237"/>
      <c r="E4" s="237"/>
      <c r="F4" s="237"/>
      <c r="G4" s="237"/>
      <c r="H4" s="237"/>
      <c r="I4" s="238"/>
      <c r="J4" s="239"/>
    </row>
    <row r="5" spans="1:16" ht="15.75" thickBot="1" x14ac:dyDescent="0.3">
      <c r="A5" s="21"/>
      <c r="B5" s="19"/>
      <c r="C5" s="19"/>
      <c r="D5" s="19"/>
      <c r="E5" s="19"/>
      <c r="F5" s="19"/>
      <c r="G5" s="19"/>
      <c r="H5" s="48"/>
      <c r="I5" s="48"/>
      <c r="J5" s="20"/>
    </row>
    <row r="6" spans="1:16" x14ac:dyDescent="0.25">
      <c r="A6" s="61"/>
      <c r="B6" s="62" t="s">
        <v>43</v>
      </c>
      <c r="C6" s="62" t="s">
        <v>9</v>
      </c>
      <c r="D6" s="62" t="s">
        <v>89</v>
      </c>
      <c r="E6" s="62" t="s">
        <v>90</v>
      </c>
      <c r="F6" s="62" t="s">
        <v>64</v>
      </c>
      <c r="G6" s="62" t="s">
        <v>88</v>
      </c>
      <c r="H6" s="63" t="s">
        <v>56</v>
      </c>
      <c r="I6" s="244" t="s">
        <v>14</v>
      </c>
      <c r="J6" s="245"/>
    </row>
    <row r="7" spans="1:16" s="12" customFormat="1" x14ac:dyDescent="0.25">
      <c r="A7" s="64" t="s">
        <v>11</v>
      </c>
      <c r="B7" s="30">
        <f t="shared" ref="B7:C9" si="0">B53</f>
        <v>40946</v>
      </c>
      <c r="C7" s="71" t="str">
        <f t="shared" si="0"/>
        <v>Técnico de Edificações (44 horas)</v>
      </c>
      <c r="D7" s="110" t="s">
        <v>69</v>
      </c>
      <c r="E7" s="60">
        <f>'Estimativa meses de trabalhado'!D12</f>
        <v>21</v>
      </c>
      <c r="F7" s="60">
        <f>F53</f>
        <v>2228.9784694593959</v>
      </c>
      <c r="G7" s="60">
        <f t="shared" ref="G7:G9" si="1">E7*F7</f>
        <v>46808.547858647311</v>
      </c>
      <c r="H7" s="133">
        <f>'Cálculo do fator "K"'!L15</f>
        <v>2.5179999999999998</v>
      </c>
      <c r="I7" s="242">
        <f>G7*H7</f>
        <v>117863.92350807392</v>
      </c>
      <c r="J7" s="243"/>
    </row>
    <row r="8" spans="1:16" s="12" customFormat="1" x14ac:dyDescent="0.25">
      <c r="A8" s="64" t="s">
        <v>12</v>
      </c>
      <c r="B8" s="30">
        <f t="shared" si="0"/>
        <v>40922</v>
      </c>
      <c r="C8" s="71" t="str">
        <f t="shared" si="0"/>
        <v>Eletrotécnico (44 horas)</v>
      </c>
      <c r="D8" s="110" t="s">
        <v>69</v>
      </c>
      <c r="E8" s="60">
        <f>'Estimativa meses de trabalhado'!D13</f>
        <v>21</v>
      </c>
      <c r="F8" s="60">
        <f>F54</f>
        <v>3195.4715656447461</v>
      </c>
      <c r="G8" s="60">
        <f t="shared" si="1"/>
        <v>67104.902878539666</v>
      </c>
      <c r="H8" s="133">
        <f t="shared" ref="H8:H9" si="2">H7</f>
        <v>2.5179999999999998</v>
      </c>
      <c r="I8" s="242">
        <f>G8*H8</f>
        <v>168970.14544816286</v>
      </c>
      <c r="J8" s="243"/>
    </row>
    <row r="9" spans="1:16" s="12" customFormat="1" x14ac:dyDescent="0.25">
      <c r="A9" s="64" t="s">
        <v>13</v>
      </c>
      <c r="B9" s="30">
        <f t="shared" si="0"/>
        <v>40812</v>
      </c>
      <c r="C9" s="71" t="str">
        <f t="shared" si="0"/>
        <v>Auxiliar de Escritório (44 horas)</v>
      </c>
      <c r="D9" s="110" t="s">
        <v>69</v>
      </c>
      <c r="E9" s="60">
        <f>'Estimativa meses de trabalhado'!D14</f>
        <v>21</v>
      </c>
      <c r="F9" s="60">
        <f>F55</f>
        <v>2050.1053124268665</v>
      </c>
      <c r="G9" s="60">
        <f t="shared" si="1"/>
        <v>43052.211560964199</v>
      </c>
      <c r="H9" s="133">
        <f t="shared" si="2"/>
        <v>2.5179999999999998</v>
      </c>
      <c r="I9" s="242">
        <f>G9*H9</f>
        <v>108405.46871050785</v>
      </c>
      <c r="J9" s="243"/>
    </row>
    <row r="10" spans="1:16" s="12" customFormat="1" x14ac:dyDescent="0.25">
      <c r="A10" s="129"/>
      <c r="B10" s="30"/>
      <c r="C10" s="71"/>
      <c r="D10" s="110"/>
      <c r="E10" s="60"/>
      <c r="F10" s="60"/>
      <c r="G10" s="60"/>
      <c r="H10" s="37"/>
      <c r="I10" s="246"/>
      <c r="J10" s="247"/>
    </row>
    <row r="11" spans="1:16" ht="15.75" thickBot="1" x14ac:dyDescent="0.3">
      <c r="A11" s="21"/>
      <c r="B11" s="103"/>
      <c r="C11" s="103"/>
      <c r="D11" s="108"/>
      <c r="E11" s="103"/>
      <c r="F11" s="103"/>
      <c r="G11" s="103"/>
      <c r="H11" s="25"/>
      <c r="I11" s="25"/>
      <c r="J11" s="104"/>
    </row>
    <row r="12" spans="1:16" ht="15.75" thickBot="1" x14ac:dyDescent="0.3">
      <c r="A12" s="200" t="s">
        <v>41</v>
      </c>
      <c r="B12" s="201"/>
      <c r="C12" s="201"/>
      <c r="D12" s="201"/>
      <c r="E12" s="201"/>
      <c r="F12" s="201"/>
      <c r="G12" s="201"/>
      <c r="H12" s="201"/>
      <c r="I12" s="252">
        <f>SUM(I7:J10)</f>
        <v>395239.53766674461</v>
      </c>
      <c r="J12" s="253"/>
    </row>
    <row r="13" spans="1:16" ht="15.75" thickBot="1" x14ac:dyDescent="0.3">
      <c r="A13" s="29"/>
      <c r="B13" s="6"/>
      <c r="C13" s="6"/>
      <c r="D13" s="6"/>
      <c r="E13" s="6"/>
      <c r="F13" s="6"/>
      <c r="G13" s="6"/>
      <c r="H13" s="26"/>
      <c r="I13" s="26"/>
      <c r="J13" s="7"/>
    </row>
    <row r="14" spans="1:16" s="12" customFormat="1" ht="15.75" thickBot="1" x14ac:dyDescent="0.3">
      <c r="A14" s="210" t="s">
        <v>38</v>
      </c>
      <c r="B14" s="211"/>
      <c r="C14" s="202" t="s">
        <v>44</v>
      </c>
      <c r="D14" s="202"/>
      <c r="E14" s="202"/>
      <c r="F14" s="202"/>
      <c r="G14" s="202"/>
      <c r="H14" s="202"/>
      <c r="I14" s="203"/>
      <c r="J14" s="204"/>
      <c r="N14" s="32"/>
      <c r="P14" s="141" t="s">
        <v>108</v>
      </c>
    </row>
    <row r="15" spans="1:16" s="12" customFormat="1" ht="15.75" thickBot="1" x14ac:dyDescent="0.3">
      <c r="A15" s="21"/>
      <c r="B15" s="19"/>
      <c r="C15" s="19"/>
      <c r="D15" s="19"/>
      <c r="E15" s="19"/>
      <c r="F15" s="19"/>
      <c r="G15" s="19"/>
      <c r="H15" s="48"/>
      <c r="I15" s="48"/>
      <c r="J15" s="20"/>
    </row>
    <row r="16" spans="1:16" s="12" customFormat="1" x14ac:dyDescent="0.25">
      <c r="A16" s="61"/>
      <c r="B16" s="62" t="s">
        <v>43</v>
      </c>
      <c r="C16" s="62" t="s">
        <v>9</v>
      </c>
      <c r="D16" s="62" t="s">
        <v>89</v>
      </c>
      <c r="E16" s="62" t="s">
        <v>90</v>
      </c>
      <c r="F16" s="62" t="s">
        <v>64</v>
      </c>
      <c r="G16" s="62" t="s">
        <v>88</v>
      </c>
      <c r="H16" s="63" t="s">
        <v>57</v>
      </c>
      <c r="I16" s="244" t="s">
        <v>14</v>
      </c>
      <c r="J16" s="245"/>
    </row>
    <row r="17" spans="1:16" s="12" customFormat="1" x14ac:dyDescent="0.25">
      <c r="A17" s="64" t="s">
        <v>100</v>
      </c>
      <c r="B17" s="30">
        <f t="shared" ref="B17:C19" si="3">B49</f>
        <v>40814</v>
      </c>
      <c r="C17" s="59" t="str">
        <f t="shared" si="3"/>
        <v>Engenheiro Civil de Obra Sênior (44 horas)</v>
      </c>
      <c r="D17" s="110" t="s">
        <v>69</v>
      </c>
      <c r="E17" s="60">
        <f>'Estimativa meses de trabalhado'!D8</f>
        <v>21</v>
      </c>
      <c r="F17" s="60">
        <f>F49</f>
        <v>15405.172010297214</v>
      </c>
      <c r="G17" s="60">
        <f>E17*F17</f>
        <v>323508.61221624148</v>
      </c>
      <c r="H17" s="133">
        <f>'Cálculo do fator "K"'!L16</f>
        <v>1.6940999999999999</v>
      </c>
      <c r="I17" s="242">
        <f>G17*H17</f>
        <v>548055.93995553465</v>
      </c>
      <c r="J17" s="243"/>
    </row>
    <row r="18" spans="1:16" s="12" customFormat="1" x14ac:dyDescent="0.25">
      <c r="A18" s="125" t="s">
        <v>101</v>
      </c>
      <c r="B18" s="126">
        <f t="shared" si="3"/>
        <v>40939</v>
      </c>
      <c r="C18" s="71" t="str">
        <f t="shared" si="3"/>
        <v>Engenheiro Eletricista (20 horas)</v>
      </c>
      <c r="D18" s="110" t="s">
        <v>69</v>
      </c>
      <c r="E18" s="128">
        <f>'Estimativa meses de trabalhado'!D9</f>
        <v>17</v>
      </c>
      <c r="F18" s="128">
        <f>J50</f>
        <v>4845.2917898857513</v>
      </c>
      <c r="G18" s="60">
        <f t="shared" ref="G18:G21" si="4">E18*F18</f>
        <v>82369.960428057777</v>
      </c>
      <c r="H18" s="134">
        <f>H17</f>
        <v>1.6940999999999999</v>
      </c>
      <c r="I18" s="242">
        <f>G18*H18</f>
        <v>139542.94996117268</v>
      </c>
      <c r="J18" s="243"/>
    </row>
    <row r="19" spans="1:16" s="12" customFormat="1" x14ac:dyDescent="0.25">
      <c r="A19" s="125" t="s">
        <v>102</v>
      </c>
      <c r="B19" s="126">
        <f t="shared" si="3"/>
        <v>40939</v>
      </c>
      <c r="C19" s="127" t="str">
        <f t="shared" si="3"/>
        <v>Engenheiro Mecânico (20 horas)</v>
      </c>
      <c r="D19" s="110" t="s">
        <v>69</v>
      </c>
      <c r="E19" s="128">
        <f>'Estimativa meses de trabalhado'!D10</f>
        <v>17</v>
      </c>
      <c r="F19" s="128">
        <f>J51</f>
        <v>4845.2917898857513</v>
      </c>
      <c r="G19" s="60">
        <f t="shared" si="4"/>
        <v>82369.960428057777</v>
      </c>
      <c r="H19" s="134">
        <f t="shared" ref="H19:H21" si="5">H18</f>
        <v>1.6940999999999999</v>
      </c>
      <c r="I19" s="242">
        <f>G19*H19</f>
        <v>139542.94996117268</v>
      </c>
      <c r="J19" s="243"/>
    </row>
    <row r="20" spans="1:16" s="12" customFormat="1" x14ac:dyDescent="0.25">
      <c r="A20" s="125" t="s">
        <v>103</v>
      </c>
      <c r="B20" s="126">
        <f>B53</f>
        <v>40946</v>
      </c>
      <c r="C20" s="127" t="str">
        <f>C52</f>
        <v>Arquiteto Pleno (30 horas)</v>
      </c>
      <c r="D20" s="110" t="s">
        <v>69</v>
      </c>
      <c r="E20" s="128">
        <f>'Estimativa meses de trabalhado'!D11</f>
        <v>20</v>
      </c>
      <c r="F20" s="128">
        <f>J52</f>
        <v>7068.007627172733</v>
      </c>
      <c r="G20" s="60">
        <f t="shared" si="4"/>
        <v>141360.15254345466</v>
      </c>
      <c r="H20" s="134">
        <f t="shared" si="5"/>
        <v>1.6940999999999999</v>
      </c>
      <c r="I20" s="242">
        <f>G20*H20</f>
        <v>239478.23442386652</v>
      </c>
      <c r="J20" s="243"/>
    </row>
    <row r="21" spans="1:16" s="12" customFormat="1" x14ac:dyDescent="0.25">
      <c r="A21" s="125" t="s">
        <v>104</v>
      </c>
      <c r="B21" s="126">
        <f>B56</f>
        <v>40820</v>
      </c>
      <c r="C21" s="127" t="str">
        <f>C56</f>
        <v>Topógrafo (44 horas)</v>
      </c>
      <c r="D21" s="110" t="s">
        <v>69</v>
      </c>
      <c r="E21" s="128">
        <f>'Estimativa meses de trabalhado'!D15</f>
        <v>0.5</v>
      </c>
      <c r="F21" s="128">
        <f>F56</f>
        <v>2336.6721273110229</v>
      </c>
      <c r="G21" s="60">
        <f t="shared" si="4"/>
        <v>1168.3360636555115</v>
      </c>
      <c r="H21" s="134">
        <f t="shared" si="5"/>
        <v>1.6940999999999999</v>
      </c>
      <c r="I21" s="242">
        <f>G21*H21</f>
        <v>1979.2781254388019</v>
      </c>
      <c r="J21" s="243"/>
    </row>
    <row r="22" spans="1:16" s="12" customFormat="1" ht="15.75" thickBot="1" x14ac:dyDescent="0.3">
      <c r="A22" s="118"/>
      <c r="B22" s="69"/>
      <c r="C22" s="119"/>
      <c r="D22" s="119"/>
      <c r="E22" s="120"/>
      <c r="F22" s="120"/>
      <c r="G22" s="120"/>
      <c r="H22" s="65"/>
      <c r="I22" s="254"/>
      <c r="J22" s="255"/>
    </row>
    <row r="23" spans="1:16" ht="15.75" thickBot="1" x14ac:dyDescent="0.3">
      <c r="A23" s="21"/>
      <c r="B23" s="103"/>
      <c r="C23" s="103"/>
      <c r="D23" s="108"/>
      <c r="E23" s="103"/>
      <c r="F23" s="103"/>
      <c r="G23" s="103"/>
      <c r="H23" s="25"/>
      <c r="I23" s="25"/>
      <c r="J23" s="104"/>
      <c r="N23" s="98"/>
    </row>
    <row r="24" spans="1:16" s="12" customFormat="1" ht="15.75" thickBot="1" x14ac:dyDescent="0.3">
      <c r="A24" s="200" t="s">
        <v>40</v>
      </c>
      <c r="B24" s="201"/>
      <c r="C24" s="201"/>
      <c r="D24" s="201"/>
      <c r="E24" s="201"/>
      <c r="F24" s="201"/>
      <c r="G24" s="201"/>
      <c r="H24" s="201"/>
      <c r="I24" s="252">
        <f>SUM(I17:J22)</f>
        <v>1068599.3524271853</v>
      </c>
      <c r="J24" s="253"/>
    </row>
    <row r="25" spans="1:16" ht="15.75" thickBot="1" x14ac:dyDescent="0.3">
      <c r="A25" s="21"/>
      <c r="B25" s="103"/>
      <c r="C25" s="103"/>
      <c r="D25" s="108"/>
      <c r="E25" s="103"/>
      <c r="F25" s="103"/>
      <c r="G25" s="103"/>
      <c r="H25" s="25"/>
      <c r="I25" s="25"/>
      <c r="J25" s="104"/>
    </row>
    <row r="26" spans="1:16" s="12" customFormat="1" ht="15.75" thickBot="1" x14ac:dyDescent="0.3">
      <c r="A26" s="210" t="s">
        <v>39</v>
      </c>
      <c r="B26" s="211"/>
      <c r="C26" s="203" t="s">
        <v>92</v>
      </c>
      <c r="D26" s="205"/>
      <c r="E26" s="205"/>
      <c r="F26" s="205"/>
      <c r="G26" s="205"/>
      <c r="H26" s="205"/>
      <c r="I26" s="205"/>
      <c r="J26" s="206"/>
    </row>
    <row r="27" spans="1:16" s="12" customFormat="1" ht="15.75" thickBot="1" x14ac:dyDescent="0.3">
      <c r="A27" s="21"/>
      <c r="B27" s="19"/>
      <c r="C27" s="19"/>
      <c r="D27" s="19"/>
      <c r="E27" s="19"/>
      <c r="F27" s="19"/>
      <c r="G27" s="19"/>
      <c r="H27" s="48"/>
      <c r="I27" s="48"/>
      <c r="J27" s="20"/>
    </row>
    <row r="28" spans="1:16" s="12" customFormat="1" x14ac:dyDescent="0.25">
      <c r="A28" s="61" t="s">
        <v>47</v>
      </c>
      <c r="B28" s="62" t="s">
        <v>46</v>
      </c>
      <c r="C28" s="62" t="s">
        <v>10</v>
      </c>
      <c r="D28" s="62" t="s">
        <v>89</v>
      </c>
      <c r="E28" s="62" t="s">
        <v>90</v>
      </c>
      <c r="F28" s="62" t="s">
        <v>119</v>
      </c>
      <c r="G28" s="62" t="s">
        <v>88</v>
      </c>
      <c r="H28" s="63" t="s">
        <v>94</v>
      </c>
      <c r="I28" s="244" t="s">
        <v>14</v>
      </c>
      <c r="J28" s="245"/>
    </row>
    <row r="29" spans="1:16" x14ac:dyDescent="0.25">
      <c r="A29" s="41" t="s">
        <v>125</v>
      </c>
      <c r="B29" s="30" t="s">
        <v>128</v>
      </c>
      <c r="C29" s="66" t="s">
        <v>126</v>
      </c>
      <c r="D29" s="30" t="s">
        <v>127</v>
      </c>
      <c r="E29" s="37">
        <v>35</v>
      </c>
      <c r="F29" s="67">
        <v>75.62</v>
      </c>
      <c r="G29" s="67">
        <f>E29*F29</f>
        <v>2646.7000000000003</v>
      </c>
      <c r="H29" s="133">
        <f>'Cálculo do fator "K"'!L17</f>
        <v>1.4440999999999999</v>
      </c>
      <c r="I29" s="248">
        <f>G29*H29</f>
        <v>3822.0994700000001</v>
      </c>
      <c r="J29" s="249"/>
    </row>
    <row r="30" spans="1:16" s="12" customFormat="1" ht="15.75" thickBot="1" x14ac:dyDescent="0.3">
      <c r="A30" s="42"/>
      <c r="B30" s="69"/>
      <c r="C30" s="68"/>
      <c r="D30" s="68"/>
      <c r="E30" s="69"/>
      <c r="F30" s="70"/>
      <c r="G30" s="70"/>
      <c r="H30" s="65"/>
      <c r="I30" s="254"/>
      <c r="J30" s="255"/>
    </row>
    <row r="31" spans="1:16" ht="15.75" thickBot="1" x14ac:dyDescent="0.3">
      <c r="A31" s="102"/>
      <c r="B31" s="103"/>
      <c r="C31" s="103"/>
      <c r="D31" s="108"/>
      <c r="E31" s="103"/>
      <c r="F31" s="103"/>
      <c r="G31" s="31"/>
      <c r="H31" s="25"/>
      <c r="I31" s="25"/>
      <c r="J31" s="28"/>
    </row>
    <row r="32" spans="1:16" s="12" customFormat="1" ht="15.75" thickBot="1" x14ac:dyDescent="0.3">
      <c r="A32" s="200" t="s">
        <v>42</v>
      </c>
      <c r="B32" s="201"/>
      <c r="C32" s="201"/>
      <c r="D32" s="201"/>
      <c r="E32" s="201"/>
      <c r="F32" s="201"/>
      <c r="G32" s="201"/>
      <c r="H32" s="201"/>
      <c r="I32" s="252">
        <f>SUM(I29:J30)</f>
        <v>3822.0994700000001</v>
      </c>
      <c r="J32" s="253"/>
      <c r="P32" s="12" t="s">
        <v>62</v>
      </c>
    </row>
    <row r="33" spans="1:14" s="12" customFormat="1" ht="15.75" thickBot="1" x14ac:dyDescent="0.3">
      <c r="A33" s="113"/>
      <c r="B33" s="113"/>
      <c r="C33" s="113"/>
      <c r="D33" s="113"/>
      <c r="E33" s="113"/>
      <c r="F33" s="113"/>
      <c r="G33" s="113"/>
      <c r="H33" s="113"/>
      <c r="I33" s="113"/>
      <c r="J33" s="117"/>
    </row>
    <row r="34" spans="1:14" s="12" customFormat="1" ht="15.75" thickBot="1" x14ac:dyDescent="0.3">
      <c r="A34" s="240" t="s">
        <v>93</v>
      </c>
      <c r="B34" s="241"/>
      <c r="C34" s="203" t="s">
        <v>16</v>
      </c>
      <c r="D34" s="205"/>
      <c r="E34" s="205"/>
      <c r="F34" s="205"/>
      <c r="G34" s="205"/>
      <c r="H34" s="205"/>
      <c r="I34" s="205"/>
      <c r="J34" s="206"/>
    </row>
    <row r="35" spans="1:14" s="12" customFormat="1" ht="15.75" thickBot="1" x14ac:dyDescent="0.3">
      <c r="A35" s="113"/>
      <c r="B35" s="113"/>
      <c r="C35" s="113"/>
      <c r="D35" s="113"/>
      <c r="E35" s="113"/>
      <c r="F35" s="113"/>
      <c r="G35" s="113"/>
      <c r="H35" s="113"/>
      <c r="I35" s="113"/>
      <c r="J35" s="117"/>
    </row>
    <row r="36" spans="1:14" s="12" customFormat="1" x14ac:dyDescent="0.25">
      <c r="A36" s="61" t="s">
        <v>47</v>
      </c>
      <c r="B36" s="62" t="s">
        <v>46</v>
      </c>
      <c r="C36" s="62" t="s">
        <v>10</v>
      </c>
      <c r="D36" s="62" t="s">
        <v>89</v>
      </c>
      <c r="E36" s="62" t="s">
        <v>90</v>
      </c>
      <c r="F36" s="62" t="s">
        <v>119</v>
      </c>
      <c r="G36" s="62" t="s">
        <v>88</v>
      </c>
      <c r="H36" s="63" t="s">
        <v>58</v>
      </c>
      <c r="I36" s="244" t="s">
        <v>14</v>
      </c>
      <c r="J36" s="245"/>
    </row>
    <row r="37" spans="1:14" s="12" customFormat="1" x14ac:dyDescent="0.25">
      <c r="A37" s="41" t="s">
        <v>123</v>
      </c>
      <c r="B37" s="30" t="s">
        <v>117</v>
      </c>
      <c r="C37" s="66" t="s">
        <v>118</v>
      </c>
      <c r="D37" s="30" t="s">
        <v>48</v>
      </c>
      <c r="E37" s="37">
        <v>1</v>
      </c>
      <c r="F37" s="67">
        <v>300</v>
      </c>
      <c r="G37" s="67">
        <f>E37*F37</f>
        <v>300</v>
      </c>
      <c r="H37" s="133">
        <f>'Cálculo do fator "K"'!L18</f>
        <v>1.3504</v>
      </c>
      <c r="I37" s="248">
        <f>G37*H37</f>
        <v>405.12</v>
      </c>
      <c r="J37" s="249"/>
    </row>
    <row r="38" spans="1:14" s="12" customFormat="1" ht="15.75" thickBot="1" x14ac:dyDescent="0.3">
      <c r="A38" s="42" t="s">
        <v>124</v>
      </c>
      <c r="B38" s="69" t="s">
        <v>120</v>
      </c>
      <c r="C38" s="68" t="s">
        <v>121</v>
      </c>
      <c r="D38" s="69" t="s">
        <v>48</v>
      </c>
      <c r="E38" s="65">
        <v>35</v>
      </c>
      <c r="F38" s="70">
        <v>12</v>
      </c>
      <c r="G38" s="70">
        <f>E38*F38</f>
        <v>420</v>
      </c>
      <c r="H38" s="145">
        <f>H37</f>
        <v>1.3504</v>
      </c>
      <c r="I38" s="250">
        <f>G38*H38</f>
        <v>567.16800000000001</v>
      </c>
      <c r="J38" s="251"/>
    </row>
    <row r="39" spans="1:14" s="12" customFormat="1" ht="15.75" thickBot="1" x14ac:dyDescent="0.3">
      <c r="A39" s="36"/>
      <c r="B39" s="25"/>
      <c r="C39" s="114"/>
      <c r="D39" s="25"/>
      <c r="E39" s="25"/>
      <c r="F39" s="79"/>
      <c r="G39" s="79"/>
      <c r="H39" s="115"/>
      <c r="I39" s="115"/>
      <c r="J39" s="116"/>
    </row>
    <row r="40" spans="1:14" s="12" customFormat="1" ht="15.75" thickBot="1" x14ac:dyDescent="0.3">
      <c r="A40" s="200" t="s">
        <v>95</v>
      </c>
      <c r="B40" s="201"/>
      <c r="C40" s="201"/>
      <c r="D40" s="201"/>
      <c r="E40" s="201"/>
      <c r="F40" s="201"/>
      <c r="G40" s="201"/>
      <c r="H40" s="201"/>
      <c r="I40" s="252">
        <f>SUM(I37:J38)</f>
        <v>972.28800000000001</v>
      </c>
      <c r="J40" s="253"/>
    </row>
    <row r="41" spans="1:14" s="12" customFormat="1" ht="15.75" thickBot="1" x14ac:dyDescent="0.3">
      <c r="A41" s="36"/>
      <c r="B41" s="25"/>
      <c r="C41" s="114"/>
      <c r="D41" s="25"/>
      <c r="E41" s="25"/>
      <c r="F41" s="79"/>
      <c r="G41" s="79"/>
      <c r="H41" s="115"/>
      <c r="I41" s="115"/>
      <c r="J41" s="116"/>
    </row>
    <row r="42" spans="1:14" x14ac:dyDescent="0.25">
      <c r="A42" s="75"/>
      <c r="B42" s="76"/>
      <c r="C42" s="76"/>
      <c r="D42" s="76"/>
      <c r="E42" s="76"/>
      <c r="F42" s="76"/>
      <c r="G42" s="76"/>
      <c r="H42" s="77"/>
      <c r="I42" s="77"/>
      <c r="J42" s="207">
        <f>SUM(I12+I24+I32+I40)</f>
        <v>1468633.2775639298</v>
      </c>
    </row>
    <row r="43" spans="1:14" x14ac:dyDescent="0.25">
      <c r="A43" s="52"/>
      <c r="B43" s="53"/>
      <c r="C43" s="55" t="s">
        <v>51</v>
      </c>
      <c r="D43" s="55"/>
      <c r="E43" s="53"/>
      <c r="F43" s="53"/>
      <c r="G43" s="53"/>
      <c r="H43" s="54"/>
      <c r="I43" s="54"/>
      <c r="J43" s="208"/>
    </row>
    <row r="44" spans="1:14" ht="15.75" thickBot="1" x14ac:dyDescent="0.3">
      <c r="A44" s="56"/>
      <c r="B44" s="57"/>
      <c r="C44" s="57"/>
      <c r="D44" s="57"/>
      <c r="E44" s="57"/>
      <c r="F44" s="57"/>
      <c r="G44" s="57"/>
      <c r="H44" s="58"/>
      <c r="I44" s="58"/>
      <c r="J44" s="209"/>
    </row>
    <row r="45" spans="1:14" s="12" customFormat="1" ht="15.75" thickBot="1" x14ac:dyDescent="0.3">
      <c r="A45" s="102"/>
      <c r="B45" s="103"/>
      <c r="C45" s="103"/>
      <c r="D45" s="108"/>
      <c r="E45" s="103"/>
      <c r="F45" s="103"/>
      <c r="G45" s="103"/>
      <c r="H45" s="25"/>
      <c r="I45" s="25"/>
      <c r="J45" s="104"/>
    </row>
    <row r="46" spans="1:14" s="12" customFormat="1" ht="15.75" thickBot="1" x14ac:dyDescent="0.3">
      <c r="A46" s="212" t="s">
        <v>106</v>
      </c>
      <c r="B46" s="213"/>
      <c r="C46" s="213"/>
      <c r="D46" s="213"/>
      <c r="E46" s="213"/>
      <c r="F46" s="213"/>
      <c r="G46" s="213"/>
      <c r="H46" s="213"/>
      <c r="I46" s="213"/>
      <c r="J46" s="214"/>
    </row>
    <row r="47" spans="1:14" ht="15.75" thickBot="1" x14ac:dyDescent="0.3">
      <c r="A47" s="102"/>
      <c r="B47" s="103"/>
      <c r="C47" s="103"/>
      <c r="D47" s="108"/>
      <c r="E47" s="103"/>
      <c r="F47" s="103"/>
      <c r="G47" s="103"/>
      <c r="H47" s="25"/>
      <c r="I47" s="25"/>
      <c r="J47" s="104"/>
      <c r="N47" s="32"/>
    </row>
    <row r="48" spans="1:14" ht="75" x14ac:dyDescent="0.25">
      <c r="A48" s="72" t="s">
        <v>47</v>
      </c>
      <c r="B48" s="73" t="s">
        <v>54</v>
      </c>
      <c r="C48" s="63" t="s">
        <v>15</v>
      </c>
      <c r="D48" s="63" t="s">
        <v>48</v>
      </c>
      <c r="E48" s="73" t="s">
        <v>49</v>
      </c>
      <c r="F48" s="73" t="s">
        <v>50</v>
      </c>
      <c r="G48" s="63" t="s">
        <v>110</v>
      </c>
      <c r="H48" s="122" t="s">
        <v>107</v>
      </c>
      <c r="I48" s="122" t="s">
        <v>109</v>
      </c>
      <c r="J48" s="122" t="s">
        <v>116</v>
      </c>
    </row>
    <row r="49" spans="1:13" s="12" customFormat="1" x14ac:dyDescent="0.25">
      <c r="A49" s="41" t="s">
        <v>52</v>
      </c>
      <c r="B49" s="30">
        <v>40814</v>
      </c>
      <c r="C49" s="109" t="s">
        <v>111</v>
      </c>
      <c r="D49" s="24" t="s">
        <v>69</v>
      </c>
      <c r="E49" s="67">
        <v>26330.52</v>
      </c>
      <c r="F49" s="143">
        <f>E49/(1+$J$58)</f>
        <v>15405.172010297214</v>
      </c>
      <c r="G49" s="24">
        <v>220</v>
      </c>
      <c r="H49" s="123">
        <f>F49/G49</f>
        <v>70.023509137714612</v>
      </c>
      <c r="I49" s="142">
        <v>44</v>
      </c>
      <c r="J49" s="144">
        <f>H49*I49*5</f>
        <v>15405.172010297214</v>
      </c>
    </row>
    <row r="50" spans="1:13" s="12" customFormat="1" x14ac:dyDescent="0.25">
      <c r="A50" s="41" t="s">
        <v>53</v>
      </c>
      <c r="B50" s="30">
        <v>40939</v>
      </c>
      <c r="C50" s="71" t="s">
        <v>96</v>
      </c>
      <c r="D50" s="24" t="s">
        <v>69</v>
      </c>
      <c r="E50" s="67">
        <v>18219.46</v>
      </c>
      <c r="F50" s="143">
        <f>E50/(1+$J$58)</f>
        <v>10659.641937748653</v>
      </c>
      <c r="G50" s="24">
        <v>220</v>
      </c>
      <c r="H50" s="123">
        <f>F50/G50</f>
        <v>48.452917898857514</v>
      </c>
      <c r="I50" s="142">
        <v>20</v>
      </c>
      <c r="J50" s="144">
        <f t="shared" ref="J50:J56" si="6">H50*I50*5</f>
        <v>4845.2917898857513</v>
      </c>
    </row>
    <row r="51" spans="1:13" s="12" customFormat="1" x14ac:dyDescent="0.25">
      <c r="A51" s="41" t="s">
        <v>79</v>
      </c>
      <c r="B51" s="30">
        <v>40939</v>
      </c>
      <c r="C51" s="59" t="s">
        <v>97</v>
      </c>
      <c r="D51" s="24" t="s">
        <v>69</v>
      </c>
      <c r="E51" s="60">
        <v>18219.46</v>
      </c>
      <c r="F51" s="143">
        <f t="shared" ref="F51:F56" si="7">E51/(1+$J$58)</f>
        <v>10659.641937748653</v>
      </c>
      <c r="G51" s="24">
        <v>220</v>
      </c>
      <c r="H51" s="123">
        <f t="shared" ref="H51:H56" si="8">F51/G51</f>
        <v>48.452917898857514</v>
      </c>
      <c r="I51" s="142">
        <v>20</v>
      </c>
      <c r="J51" s="144">
        <f t="shared" si="6"/>
        <v>4845.2917898857513</v>
      </c>
    </row>
    <row r="52" spans="1:13" s="12" customFormat="1" x14ac:dyDescent="0.25">
      <c r="A52" s="41" t="s">
        <v>80</v>
      </c>
      <c r="B52" s="30">
        <v>40816</v>
      </c>
      <c r="C52" s="135" t="s">
        <v>105</v>
      </c>
      <c r="D52" s="24" t="s">
        <v>69</v>
      </c>
      <c r="E52" s="67">
        <v>17718.27</v>
      </c>
      <c r="F52" s="143">
        <f t="shared" si="7"/>
        <v>10366.411186520008</v>
      </c>
      <c r="G52" s="24">
        <v>220</v>
      </c>
      <c r="H52" s="123">
        <f t="shared" si="8"/>
        <v>47.12005084781822</v>
      </c>
      <c r="I52" s="142">
        <v>30</v>
      </c>
      <c r="J52" s="144">
        <f t="shared" si="6"/>
        <v>7068.007627172733</v>
      </c>
    </row>
    <row r="53" spans="1:13" s="12" customFormat="1" x14ac:dyDescent="0.25">
      <c r="A53" s="41" t="s">
        <v>81</v>
      </c>
      <c r="B53" s="30">
        <v>40946</v>
      </c>
      <c r="C53" s="109" t="s">
        <v>112</v>
      </c>
      <c r="D53" s="24" t="s">
        <v>69</v>
      </c>
      <c r="E53" s="67">
        <v>3809.77</v>
      </c>
      <c r="F53" s="143">
        <f t="shared" si="7"/>
        <v>2228.9784694593959</v>
      </c>
      <c r="G53" s="24">
        <v>220</v>
      </c>
      <c r="H53" s="123">
        <f t="shared" si="8"/>
        <v>10.131720315724527</v>
      </c>
      <c r="I53" s="142">
        <v>44</v>
      </c>
      <c r="J53" s="144">
        <f t="shared" si="6"/>
        <v>2228.9784694593959</v>
      </c>
    </row>
    <row r="54" spans="1:13" s="12" customFormat="1" x14ac:dyDescent="0.25">
      <c r="A54" s="41" t="s">
        <v>83</v>
      </c>
      <c r="B54" s="30">
        <v>40922</v>
      </c>
      <c r="C54" s="109" t="s">
        <v>113</v>
      </c>
      <c r="D54" s="24" t="s">
        <v>69</v>
      </c>
      <c r="E54" s="67">
        <v>5461.7</v>
      </c>
      <c r="F54" s="143">
        <f t="shared" si="7"/>
        <v>3195.4715656447461</v>
      </c>
      <c r="G54" s="24">
        <v>220</v>
      </c>
      <c r="H54" s="123">
        <f t="shared" si="8"/>
        <v>14.524870752930664</v>
      </c>
      <c r="I54" s="142">
        <v>44</v>
      </c>
      <c r="J54" s="144">
        <f t="shared" si="6"/>
        <v>3195.4715656447461</v>
      </c>
    </row>
    <row r="55" spans="1:13" s="12" customFormat="1" x14ac:dyDescent="0.25">
      <c r="A55" s="41" t="s">
        <v>85</v>
      </c>
      <c r="B55" s="30">
        <v>40812</v>
      </c>
      <c r="C55" s="109" t="s">
        <v>114</v>
      </c>
      <c r="D55" s="24" t="s">
        <v>69</v>
      </c>
      <c r="E55" s="67">
        <v>3504.04</v>
      </c>
      <c r="F55" s="143">
        <f t="shared" si="7"/>
        <v>2050.1053124268665</v>
      </c>
      <c r="G55" s="24">
        <v>220</v>
      </c>
      <c r="H55" s="123">
        <f t="shared" si="8"/>
        <v>9.3186605110312115</v>
      </c>
      <c r="I55" s="142">
        <v>44</v>
      </c>
      <c r="J55" s="144">
        <f t="shared" si="6"/>
        <v>2050.1053124268665</v>
      </c>
    </row>
    <row r="56" spans="1:13" s="12" customFormat="1" x14ac:dyDescent="0.25">
      <c r="A56" s="41" t="s">
        <v>87</v>
      </c>
      <c r="B56" s="30">
        <v>40820</v>
      </c>
      <c r="C56" s="109" t="s">
        <v>115</v>
      </c>
      <c r="D56" s="24" t="s">
        <v>69</v>
      </c>
      <c r="E56" s="67">
        <v>3993.84</v>
      </c>
      <c r="F56" s="143">
        <f t="shared" si="7"/>
        <v>2336.6721273110229</v>
      </c>
      <c r="G56" s="24">
        <v>220</v>
      </c>
      <c r="H56" s="123">
        <f t="shared" si="8"/>
        <v>10.621236942322831</v>
      </c>
      <c r="I56" s="142">
        <v>44</v>
      </c>
      <c r="J56" s="144">
        <f t="shared" si="6"/>
        <v>2336.6721273110225</v>
      </c>
    </row>
    <row r="57" spans="1:13" s="12" customFormat="1" x14ac:dyDescent="0.25">
      <c r="A57" s="41"/>
      <c r="B57" s="30"/>
      <c r="C57" s="109"/>
      <c r="D57" s="109"/>
      <c r="E57" s="24"/>
      <c r="F57" s="67"/>
      <c r="G57" s="60"/>
      <c r="H57" s="24"/>
      <c r="I57" s="138"/>
      <c r="J57" s="74"/>
    </row>
    <row r="58" spans="1:13" s="12" customFormat="1" ht="15" customHeight="1" x14ac:dyDescent="0.25">
      <c r="A58" s="41"/>
      <c r="B58" s="30"/>
      <c r="C58" s="109"/>
      <c r="D58" s="109"/>
      <c r="E58" s="24"/>
      <c r="F58" s="67"/>
      <c r="G58" s="217" t="s">
        <v>63</v>
      </c>
      <c r="H58" s="218"/>
      <c r="I58" s="139"/>
      <c r="J58" s="215">
        <v>0.70920000000000005</v>
      </c>
      <c r="M58" s="32"/>
    </row>
    <row r="59" spans="1:13" s="12" customFormat="1" ht="15.75" thickBot="1" x14ac:dyDescent="0.3">
      <c r="A59" s="42"/>
      <c r="B59" s="69"/>
      <c r="C59" s="121"/>
      <c r="D59" s="121"/>
      <c r="E59" s="124"/>
      <c r="F59" s="70"/>
      <c r="G59" s="219"/>
      <c r="H59" s="220"/>
      <c r="I59" s="140"/>
      <c r="J59" s="216"/>
    </row>
    <row r="60" spans="1:13" s="12" customFormat="1" x14ac:dyDescent="0.25">
      <c r="A60" s="36"/>
      <c r="B60" s="25"/>
      <c r="C60" s="78"/>
      <c r="D60" s="78"/>
      <c r="E60" s="33"/>
      <c r="F60" s="79"/>
      <c r="G60" s="27"/>
      <c r="H60" s="33"/>
      <c r="I60" s="33"/>
      <c r="J60" s="80"/>
    </row>
    <row r="61" spans="1:13" s="12" customFormat="1" x14ac:dyDescent="0.25">
      <c r="A61" s="223" t="s">
        <v>36</v>
      </c>
      <c r="B61" s="224"/>
      <c r="C61" s="78"/>
      <c r="D61" s="78"/>
      <c r="E61" s="33"/>
      <c r="F61" s="79"/>
      <c r="G61" s="103"/>
      <c r="H61" s="103"/>
      <c r="I61" s="136"/>
      <c r="J61" s="104"/>
    </row>
    <row r="62" spans="1:13" s="12" customFormat="1" x14ac:dyDescent="0.25">
      <c r="A62" s="36"/>
      <c r="B62" s="25"/>
      <c r="C62" s="78"/>
      <c r="D62" s="78"/>
      <c r="E62" s="33"/>
      <c r="F62" s="79"/>
      <c r="G62" s="27"/>
      <c r="H62" s="33"/>
      <c r="I62" s="33"/>
      <c r="J62" s="80"/>
    </row>
    <row r="63" spans="1:13" s="12" customFormat="1" ht="30" customHeight="1" x14ac:dyDescent="0.25">
      <c r="A63" s="156" t="s">
        <v>86</v>
      </c>
      <c r="B63" s="225"/>
      <c r="C63" s="225"/>
      <c r="D63" s="225"/>
      <c r="E63" s="225"/>
      <c r="F63" s="225"/>
      <c r="G63" s="225"/>
      <c r="H63" s="225"/>
      <c r="I63" s="225"/>
      <c r="J63" s="226"/>
    </row>
    <row r="64" spans="1:13" x14ac:dyDescent="0.25">
      <c r="A64" s="102"/>
      <c r="B64" s="103"/>
      <c r="C64" s="103"/>
      <c r="D64" s="108"/>
      <c r="E64" s="103"/>
      <c r="F64" s="103"/>
      <c r="G64" s="103"/>
      <c r="H64" s="25"/>
      <c r="I64" s="25"/>
      <c r="J64" s="104"/>
    </row>
    <row r="65" spans="1:10" ht="45" customHeight="1" x14ac:dyDescent="0.25">
      <c r="A65" s="156" t="s">
        <v>135</v>
      </c>
      <c r="B65" s="157"/>
      <c r="C65" s="157"/>
      <c r="D65" s="157"/>
      <c r="E65" s="157"/>
      <c r="F65" s="157"/>
      <c r="G65" s="157"/>
      <c r="H65" s="157"/>
      <c r="I65" s="157"/>
      <c r="J65" s="158"/>
    </row>
    <row r="66" spans="1:10" x14ac:dyDescent="0.25">
      <c r="A66" s="102"/>
      <c r="B66" s="103"/>
      <c r="C66" s="103"/>
      <c r="D66" s="108"/>
      <c r="E66" s="103"/>
      <c r="F66" s="103"/>
      <c r="G66" s="103"/>
      <c r="H66" s="25"/>
      <c r="I66" s="25"/>
      <c r="J66" s="104"/>
    </row>
    <row r="67" spans="1:10" s="84" customFormat="1" ht="30" customHeight="1" x14ac:dyDescent="0.25">
      <c r="A67" s="227" t="s">
        <v>136</v>
      </c>
      <c r="B67" s="228"/>
      <c r="C67" s="228"/>
      <c r="D67" s="228"/>
      <c r="E67" s="228"/>
      <c r="F67" s="228"/>
      <c r="G67" s="228"/>
      <c r="H67" s="228"/>
      <c r="I67" s="228"/>
      <c r="J67" s="229"/>
    </row>
    <row r="68" spans="1:10" s="12" customFormat="1" x14ac:dyDescent="0.25">
      <c r="A68" s="87"/>
      <c r="B68" s="86"/>
      <c r="C68" s="103"/>
      <c r="D68" s="108"/>
      <c r="E68" s="103"/>
      <c r="F68" s="103"/>
      <c r="G68" s="103"/>
      <c r="H68" s="25"/>
      <c r="I68" s="25"/>
      <c r="J68" s="104"/>
    </row>
    <row r="69" spans="1:10" ht="15.75" thickBot="1" x14ac:dyDescent="0.3">
      <c r="A69" s="221" t="s">
        <v>131</v>
      </c>
      <c r="B69" s="222"/>
      <c r="C69" s="222"/>
      <c r="D69" s="222"/>
      <c r="E69" s="222"/>
      <c r="F69" s="222"/>
      <c r="G69" s="222"/>
      <c r="H69" s="222"/>
      <c r="I69" s="137"/>
      <c r="J69" s="7"/>
    </row>
    <row r="70" spans="1:10" x14ac:dyDescent="0.25">
      <c r="A70" s="102"/>
      <c r="B70" s="103"/>
      <c r="C70" s="103"/>
      <c r="D70" s="108"/>
      <c r="E70" s="103"/>
      <c r="F70" s="103"/>
      <c r="G70" s="103"/>
      <c r="H70" s="25"/>
      <c r="I70" s="25"/>
      <c r="J70" s="104"/>
    </row>
    <row r="71" spans="1:10" x14ac:dyDescent="0.25">
      <c r="A71" s="197"/>
      <c r="B71" s="198"/>
      <c r="C71" s="198"/>
      <c r="D71" s="198"/>
      <c r="E71" s="198"/>
      <c r="F71" s="198"/>
      <c r="G71" s="198"/>
      <c r="H71" s="198"/>
      <c r="I71" s="198"/>
      <c r="J71" s="199"/>
    </row>
    <row r="72" spans="1:10" ht="15.75" thickBot="1" x14ac:dyDescent="0.3">
      <c r="A72" s="150"/>
      <c r="B72" s="151"/>
      <c r="C72" s="151"/>
      <c r="D72" s="151"/>
      <c r="E72" s="151"/>
      <c r="F72" s="151"/>
      <c r="G72" s="151"/>
      <c r="H72" s="151"/>
      <c r="I72" s="151"/>
      <c r="J72" s="152"/>
    </row>
  </sheetData>
  <mergeCells count="47">
    <mergeCell ref="I36:J36"/>
    <mergeCell ref="I37:J37"/>
    <mergeCell ref="I38:J38"/>
    <mergeCell ref="I40:J40"/>
    <mergeCell ref="I12:J12"/>
    <mergeCell ref="I28:J28"/>
    <mergeCell ref="I29:J29"/>
    <mergeCell ref="I30:J30"/>
    <mergeCell ref="I32:J32"/>
    <mergeCell ref="I24:J24"/>
    <mergeCell ref="I19:J19"/>
    <mergeCell ref="I20:J20"/>
    <mergeCell ref="I21:J21"/>
    <mergeCell ref="I22:J22"/>
    <mergeCell ref="I16:J16"/>
    <mergeCell ref="A67:J67"/>
    <mergeCell ref="A1:J1"/>
    <mergeCell ref="A2:J2"/>
    <mergeCell ref="A4:B4"/>
    <mergeCell ref="A14:B14"/>
    <mergeCell ref="C4:J4"/>
    <mergeCell ref="A34:B34"/>
    <mergeCell ref="A40:H40"/>
    <mergeCell ref="C34:J34"/>
    <mergeCell ref="I7:J7"/>
    <mergeCell ref="I8:J8"/>
    <mergeCell ref="I6:J6"/>
    <mergeCell ref="I9:J9"/>
    <mergeCell ref="I10:J10"/>
    <mergeCell ref="I17:J17"/>
    <mergeCell ref="I18:J18"/>
    <mergeCell ref="A71:J71"/>
    <mergeCell ref="A72:J72"/>
    <mergeCell ref="A12:H12"/>
    <mergeCell ref="C14:J14"/>
    <mergeCell ref="C26:J26"/>
    <mergeCell ref="J42:J44"/>
    <mergeCell ref="A26:B26"/>
    <mergeCell ref="A46:J46"/>
    <mergeCell ref="A32:H32"/>
    <mergeCell ref="J58:J59"/>
    <mergeCell ref="A24:H24"/>
    <mergeCell ref="G58:H59"/>
    <mergeCell ref="A69:H69"/>
    <mergeCell ref="A61:B61"/>
    <mergeCell ref="A63:J63"/>
    <mergeCell ref="A65:J6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8"/>
  <sheetViews>
    <sheetView workbookViewId="0">
      <selection activeCell="A18" sqref="A18:D18"/>
    </sheetView>
  </sheetViews>
  <sheetFormatPr defaultColWidth="8.85546875" defaultRowHeight="15" x14ac:dyDescent="0.25"/>
  <cols>
    <col min="1" max="1" width="7.42578125" style="85" customWidth="1"/>
    <col min="2" max="2" width="68.5703125" style="8" customWidth="1"/>
    <col min="3" max="3" width="15.7109375" style="8" bestFit="1" customWidth="1"/>
    <col min="4" max="4" width="14.7109375" style="8" customWidth="1"/>
    <col min="5" max="5" width="11.140625" style="8" customWidth="1"/>
    <col min="6" max="16384" width="8.85546875" style="8"/>
  </cols>
  <sheetData>
    <row r="1" spans="1:5" s="9" customFormat="1" ht="20.25" customHeight="1" x14ac:dyDescent="0.25">
      <c r="A1" s="258" t="s">
        <v>65</v>
      </c>
      <c r="B1" s="258"/>
      <c r="C1" s="258"/>
      <c r="D1" s="258"/>
      <c r="E1" s="15"/>
    </row>
    <row r="2" spans="1:5" s="9" customFormat="1" x14ac:dyDescent="0.25">
      <c r="A2" s="258"/>
      <c r="B2" s="258"/>
      <c r="C2" s="258"/>
      <c r="D2" s="258"/>
    </row>
    <row r="3" spans="1:5" ht="15" customHeight="1" x14ac:dyDescent="0.25">
      <c r="A3" s="259" t="s">
        <v>0</v>
      </c>
      <c r="B3" s="260" t="s">
        <v>66</v>
      </c>
      <c r="C3" s="257" t="s">
        <v>67</v>
      </c>
      <c r="D3" s="257" t="s">
        <v>68</v>
      </c>
    </row>
    <row r="4" spans="1:5" ht="15" customHeight="1" x14ac:dyDescent="0.25">
      <c r="A4" s="259"/>
      <c r="B4" s="261"/>
      <c r="C4" s="257"/>
      <c r="D4" s="257"/>
    </row>
    <row r="5" spans="1:5" x14ac:dyDescent="0.25">
      <c r="A5" s="259"/>
      <c r="B5" s="262"/>
      <c r="C5" s="257"/>
      <c r="D5" s="257"/>
    </row>
    <row r="6" spans="1:5" s="12" customFormat="1" x14ac:dyDescent="0.25">
      <c r="A6" s="88"/>
      <c r="B6" s="88"/>
      <c r="C6" s="86"/>
      <c r="D6" s="86"/>
    </row>
    <row r="7" spans="1:5" x14ac:dyDescent="0.25">
      <c r="A7" s="95">
        <v>1</v>
      </c>
      <c r="B7" s="96" t="s">
        <v>70</v>
      </c>
      <c r="C7" s="97"/>
      <c r="D7" s="97"/>
    </row>
    <row r="8" spans="1:5" x14ac:dyDescent="0.25">
      <c r="A8" s="91" t="s">
        <v>11</v>
      </c>
      <c r="B8" s="92" t="s">
        <v>71</v>
      </c>
      <c r="C8" s="93" t="s">
        <v>69</v>
      </c>
      <c r="D8" s="93">
        <v>21</v>
      </c>
    </row>
    <row r="9" spans="1:5" x14ac:dyDescent="0.25">
      <c r="A9" s="94" t="s">
        <v>12</v>
      </c>
      <c r="B9" s="92" t="s">
        <v>98</v>
      </c>
      <c r="C9" s="93" t="s">
        <v>69</v>
      </c>
      <c r="D9" s="93">
        <v>17</v>
      </c>
    </row>
    <row r="10" spans="1:5" x14ac:dyDescent="0.25">
      <c r="A10" s="94" t="s">
        <v>13</v>
      </c>
      <c r="B10" s="92" t="s">
        <v>99</v>
      </c>
      <c r="C10" s="93" t="s">
        <v>69</v>
      </c>
      <c r="D10" s="93">
        <v>17</v>
      </c>
    </row>
    <row r="11" spans="1:5" x14ac:dyDescent="0.25">
      <c r="A11" s="94" t="s">
        <v>55</v>
      </c>
      <c r="B11" s="92" t="s">
        <v>73</v>
      </c>
      <c r="C11" s="93" t="s">
        <v>69</v>
      </c>
      <c r="D11" s="93">
        <v>20</v>
      </c>
    </row>
    <row r="12" spans="1:5" s="12" customFormat="1" x14ac:dyDescent="0.25">
      <c r="A12" s="94" t="s">
        <v>72</v>
      </c>
      <c r="B12" s="92" t="s">
        <v>82</v>
      </c>
      <c r="C12" s="93" t="s">
        <v>69</v>
      </c>
      <c r="D12" s="93">
        <v>21</v>
      </c>
    </row>
    <row r="13" spans="1:5" s="12" customFormat="1" x14ac:dyDescent="0.25">
      <c r="A13" s="94" t="s">
        <v>74</v>
      </c>
      <c r="B13" s="92" t="s">
        <v>84</v>
      </c>
      <c r="C13" s="93" t="s">
        <v>69</v>
      </c>
      <c r="D13" s="93">
        <v>21</v>
      </c>
    </row>
    <row r="14" spans="1:5" s="12" customFormat="1" x14ac:dyDescent="0.25">
      <c r="A14" s="94" t="s">
        <v>75</v>
      </c>
      <c r="B14" s="92" t="s">
        <v>76</v>
      </c>
      <c r="C14" s="93" t="s">
        <v>69</v>
      </c>
      <c r="D14" s="93">
        <v>21</v>
      </c>
    </row>
    <row r="15" spans="1:5" s="12" customFormat="1" x14ac:dyDescent="0.25">
      <c r="A15" s="94" t="s">
        <v>77</v>
      </c>
      <c r="B15" s="92" t="s">
        <v>78</v>
      </c>
      <c r="C15" s="93" t="s">
        <v>69</v>
      </c>
      <c r="D15" s="93">
        <v>0.5</v>
      </c>
    </row>
    <row r="16" spans="1:5" x14ac:dyDescent="0.25">
      <c r="A16" s="90"/>
      <c r="B16" s="89"/>
      <c r="C16" s="86"/>
      <c r="D16" s="86"/>
    </row>
    <row r="17" spans="1:4" x14ac:dyDescent="0.25">
      <c r="A17" s="256"/>
      <c r="B17" s="256"/>
      <c r="C17" s="256"/>
      <c r="D17" s="256"/>
    </row>
    <row r="18" spans="1:4" x14ac:dyDescent="0.25">
      <c r="A18" s="198"/>
      <c r="B18" s="198"/>
      <c r="C18" s="198"/>
      <c r="D18" s="198"/>
    </row>
    <row r="19" spans="1:4" x14ac:dyDescent="0.25">
      <c r="A19" s="83"/>
      <c r="B19" s="82"/>
      <c r="C19" s="25"/>
      <c r="D19" s="25"/>
    </row>
    <row r="20" spans="1:4" x14ac:dyDescent="0.25">
      <c r="A20" s="83"/>
      <c r="B20" s="82"/>
      <c r="C20" s="25"/>
      <c r="D20" s="25"/>
    </row>
    <row r="21" spans="1:4" x14ac:dyDescent="0.25">
      <c r="A21" s="83"/>
      <c r="B21" s="82"/>
      <c r="C21" s="25"/>
      <c r="D21" s="25"/>
    </row>
    <row r="22" spans="1:4" x14ac:dyDescent="0.25">
      <c r="A22" s="83"/>
      <c r="B22" s="82"/>
      <c r="C22" s="25"/>
      <c r="D22" s="25"/>
    </row>
    <row r="23" spans="1:4" x14ac:dyDescent="0.25">
      <c r="A23" s="83"/>
      <c r="B23" s="82"/>
      <c r="C23" s="25"/>
      <c r="D23" s="25"/>
    </row>
    <row r="24" spans="1:4" x14ac:dyDescent="0.25">
      <c r="A24" s="83"/>
      <c r="B24" s="82"/>
      <c r="C24" s="25"/>
      <c r="D24" s="25"/>
    </row>
    <row r="25" spans="1:4" x14ac:dyDescent="0.25">
      <c r="A25" s="83"/>
      <c r="B25" s="82"/>
      <c r="C25" s="25"/>
      <c r="D25" s="25"/>
    </row>
    <row r="26" spans="1:4" x14ac:dyDescent="0.25">
      <c r="A26" s="83"/>
      <c r="B26" s="82"/>
      <c r="C26" s="25"/>
      <c r="D26" s="25"/>
    </row>
    <row r="27" spans="1:4" x14ac:dyDescent="0.25">
      <c r="A27" s="83"/>
      <c r="B27" s="82"/>
      <c r="C27" s="25"/>
      <c r="D27" s="25"/>
    </row>
    <row r="28" spans="1:4" x14ac:dyDescent="0.25">
      <c r="A28" s="83"/>
      <c r="B28" s="82"/>
      <c r="C28" s="25"/>
      <c r="D28" s="25"/>
    </row>
    <row r="29" spans="1:4" x14ac:dyDescent="0.25">
      <c r="A29" s="83"/>
      <c r="B29" s="82"/>
      <c r="C29" s="25"/>
      <c r="D29" s="25"/>
    </row>
    <row r="30" spans="1:4" x14ac:dyDescent="0.25">
      <c r="A30" s="83"/>
      <c r="B30" s="82"/>
      <c r="C30" s="25"/>
      <c r="D30" s="25"/>
    </row>
    <row r="31" spans="1:4" x14ac:dyDescent="0.25">
      <c r="A31" s="83"/>
      <c r="B31" s="82"/>
      <c r="C31" s="25"/>
      <c r="D31" s="25"/>
    </row>
    <row r="32" spans="1:4" x14ac:dyDescent="0.25">
      <c r="A32" s="83"/>
      <c r="B32" s="82"/>
      <c r="C32" s="25"/>
      <c r="D32" s="25"/>
    </row>
    <row r="33" spans="1:4" x14ac:dyDescent="0.25">
      <c r="A33" s="83"/>
      <c r="B33" s="82"/>
      <c r="C33" s="25"/>
      <c r="D33" s="25"/>
    </row>
    <row r="34" spans="1:4" x14ac:dyDescent="0.25">
      <c r="A34" s="83"/>
      <c r="B34" s="82"/>
      <c r="C34" s="25"/>
      <c r="D34" s="25"/>
    </row>
    <row r="35" spans="1:4" x14ac:dyDescent="0.25">
      <c r="A35" s="83"/>
      <c r="B35" s="82"/>
      <c r="C35" s="25"/>
      <c r="D35" s="25"/>
    </row>
    <row r="36" spans="1:4" x14ac:dyDescent="0.25">
      <c r="A36" s="83"/>
      <c r="B36" s="82"/>
      <c r="C36" s="25"/>
      <c r="D36" s="25"/>
    </row>
    <row r="37" spans="1:4" x14ac:dyDescent="0.25">
      <c r="C37" s="10"/>
      <c r="D37" s="10"/>
    </row>
    <row r="38" spans="1:4" x14ac:dyDescent="0.25">
      <c r="C38" s="10"/>
      <c r="D38" s="10"/>
    </row>
    <row r="39" spans="1:4" x14ac:dyDescent="0.25">
      <c r="C39" s="10"/>
      <c r="D39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C47" s="10"/>
      <c r="D47" s="10"/>
    </row>
    <row r="48" spans="1:4" x14ac:dyDescent="0.25">
      <c r="C48" s="10"/>
      <c r="D48" s="10"/>
    </row>
    <row r="49" spans="3:4" x14ac:dyDescent="0.25">
      <c r="C49" s="10"/>
      <c r="D49" s="10"/>
    </row>
    <row r="50" spans="3:4" x14ac:dyDescent="0.25">
      <c r="C50" s="10"/>
      <c r="D50" s="10"/>
    </row>
    <row r="51" spans="3:4" x14ac:dyDescent="0.25">
      <c r="C51" s="10"/>
      <c r="D51" s="10"/>
    </row>
    <row r="52" spans="3:4" x14ac:dyDescent="0.25">
      <c r="C52" s="10"/>
      <c r="D52" s="10"/>
    </row>
    <row r="53" spans="3:4" x14ac:dyDescent="0.25">
      <c r="C53" s="10"/>
      <c r="D53" s="10"/>
    </row>
    <row r="54" spans="3:4" x14ac:dyDescent="0.25">
      <c r="C54" s="10"/>
      <c r="D54" s="10"/>
    </row>
    <row r="55" spans="3:4" x14ac:dyDescent="0.25">
      <c r="C55" s="10"/>
      <c r="D55" s="10"/>
    </row>
    <row r="56" spans="3:4" x14ac:dyDescent="0.25">
      <c r="C56" s="10"/>
      <c r="D56" s="10"/>
    </row>
    <row r="57" spans="3:4" x14ac:dyDescent="0.25">
      <c r="C57" s="10"/>
      <c r="D57" s="10"/>
    </row>
    <row r="58" spans="3:4" x14ac:dyDescent="0.25">
      <c r="C58" s="10"/>
      <c r="D58" s="10"/>
    </row>
    <row r="59" spans="3:4" x14ac:dyDescent="0.25">
      <c r="C59" s="10"/>
      <c r="D59" s="10"/>
    </row>
    <row r="60" spans="3:4" x14ac:dyDescent="0.25">
      <c r="C60" s="10"/>
      <c r="D60" s="10"/>
    </row>
    <row r="61" spans="3:4" x14ac:dyDescent="0.25">
      <c r="C61" s="10"/>
      <c r="D61" s="10"/>
    </row>
    <row r="62" spans="3:4" x14ac:dyDescent="0.25">
      <c r="C62" s="10"/>
      <c r="D62" s="10"/>
    </row>
    <row r="63" spans="3:4" x14ac:dyDescent="0.25">
      <c r="C63" s="10"/>
      <c r="D63" s="10"/>
    </row>
    <row r="64" spans="3:4" x14ac:dyDescent="0.25">
      <c r="C64" s="10"/>
      <c r="D64" s="10"/>
    </row>
    <row r="65" spans="3:4" x14ac:dyDescent="0.25">
      <c r="C65" s="10"/>
      <c r="D65" s="10"/>
    </row>
    <row r="66" spans="3:4" x14ac:dyDescent="0.25">
      <c r="C66" s="10"/>
      <c r="D66" s="10"/>
    </row>
    <row r="67" spans="3:4" x14ac:dyDescent="0.25">
      <c r="C67" s="10"/>
      <c r="D67" s="10"/>
    </row>
    <row r="68" spans="3:4" x14ac:dyDescent="0.25">
      <c r="C68" s="10"/>
      <c r="D68" s="10"/>
    </row>
    <row r="69" spans="3:4" x14ac:dyDescent="0.25">
      <c r="C69" s="10"/>
      <c r="D69" s="10"/>
    </row>
    <row r="70" spans="3:4" x14ac:dyDescent="0.25">
      <c r="C70" s="10"/>
      <c r="D70" s="10"/>
    </row>
    <row r="71" spans="3:4" x14ac:dyDescent="0.25">
      <c r="C71" s="10"/>
      <c r="D71" s="10"/>
    </row>
    <row r="72" spans="3:4" x14ac:dyDescent="0.25">
      <c r="C72" s="10"/>
      <c r="D72" s="10"/>
    </row>
    <row r="73" spans="3:4" x14ac:dyDescent="0.25">
      <c r="C73" s="10"/>
      <c r="D73" s="10"/>
    </row>
    <row r="74" spans="3:4" x14ac:dyDescent="0.25">
      <c r="C74" s="10"/>
      <c r="D74" s="10"/>
    </row>
    <row r="75" spans="3:4" x14ac:dyDescent="0.25">
      <c r="C75" s="10"/>
      <c r="D75" s="10"/>
    </row>
    <row r="76" spans="3:4" x14ac:dyDescent="0.25">
      <c r="C76" s="10"/>
      <c r="D76" s="10"/>
    </row>
    <row r="77" spans="3:4" x14ac:dyDescent="0.25">
      <c r="C77" s="10"/>
      <c r="D77" s="10"/>
    </row>
    <row r="78" spans="3:4" x14ac:dyDescent="0.25">
      <c r="C78" s="10"/>
      <c r="D78" s="10"/>
    </row>
    <row r="79" spans="3:4" x14ac:dyDescent="0.25">
      <c r="C79" s="10"/>
      <c r="D79" s="10"/>
    </row>
    <row r="80" spans="3:4" x14ac:dyDescent="0.25">
      <c r="C80" s="10"/>
      <c r="D80" s="10"/>
    </row>
    <row r="81" spans="3:4" x14ac:dyDescent="0.25">
      <c r="C81" s="10"/>
      <c r="D81" s="10"/>
    </row>
    <row r="82" spans="3:4" x14ac:dyDescent="0.25">
      <c r="C82" s="10"/>
      <c r="D82" s="10"/>
    </row>
    <row r="83" spans="3:4" x14ac:dyDescent="0.25">
      <c r="C83" s="10"/>
      <c r="D83" s="10"/>
    </row>
    <row r="84" spans="3:4" x14ac:dyDescent="0.25">
      <c r="C84" s="10"/>
      <c r="D84" s="10"/>
    </row>
    <row r="85" spans="3:4" x14ac:dyDescent="0.25">
      <c r="C85" s="10"/>
      <c r="D85" s="10"/>
    </row>
    <row r="86" spans="3:4" x14ac:dyDescent="0.25">
      <c r="C86" s="10"/>
      <c r="D86" s="10"/>
    </row>
    <row r="87" spans="3:4" x14ac:dyDescent="0.25">
      <c r="C87" s="10"/>
      <c r="D87" s="10"/>
    </row>
    <row r="88" spans="3:4" x14ac:dyDescent="0.25">
      <c r="C88" s="10"/>
      <c r="D88" s="10"/>
    </row>
    <row r="89" spans="3:4" x14ac:dyDescent="0.25">
      <c r="C89" s="10"/>
      <c r="D89" s="10"/>
    </row>
    <row r="90" spans="3:4" x14ac:dyDescent="0.25">
      <c r="C90" s="10"/>
      <c r="D90" s="10"/>
    </row>
    <row r="91" spans="3:4" x14ac:dyDescent="0.25">
      <c r="C91" s="10"/>
      <c r="D91" s="10"/>
    </row>
    <row r="92" spans="3:4" x14ac:dyDescent="0.25">
      <c r="C92" s="10"/>
      <c r="D92" s="10"/>
    </row>
    <row r="93" spans="3:4" x14ac:dyDescent="0.25">
      <c r="C93" s="10"/>
      <c r="D93" s="10"/>
    </row>
    <row r="94" spans="3:4" x14ac:dyDescent="0.25">
      <c r="C94" s="10"/>
      <c r="D94" s="10"/>
    </row>
    <row r="95" spans="3:4" x14ac:dyDescent="0.25">
      <c r="C95" s="10"/>
      <c r="D95" s="10"/>
    </row>
    <row r="96" spans="3:4" x14ac:dyDescent="0.25">
      <c r="C96" s="10"/>
      <c r="D96" s="10"/>
    </row>
    <row r="97" spans="3:4" x14ac:dyDescent="0.25">
      <c r="C97" s="10"/>
      <c r="D97" s="10"/>
    </row>
    <row r="98" spans="3:4" x14ac:dyDescent="0.25">
      <c r="C98" s="10"/>
      <c r="D98" s="10"/>
    </row>
    <row r="99" spans="3:4" x14ac:dyDescent="0.25">
      <c r="C99" s="10"/>
      <c r="D99" s="10"/>
    </row>
    <row r="100" spans="3:4" x14ac:dyDescent="0.25">
      <c r="C100" s="10"/>
      <c r="D100" s="10"/>
    </row>
    <row r="101" spans="3:4" x14ac:dyDescent="0.25">
      <c r="C101" s="10"/>
      <c r="D101" s="10"/>
    </row>
    <row r="102" spans="3:4" x14ac:dyDescent="0.25">
      <c r="C102" s="10"/>
      <c r="D102" s="10"/>
    </row>
    <row r="103" spans="3:4" x14ac:dyDescent="0.25">
      <c r="C103" s="10"/>
      <c r="D103" s="10"/>
    </row>
    <row r="104" spans="3:4" x14ac:dyDescent="0.25">
      <c r="C104" s="10"/>
      <c r="D104" s="10"/>
    </row>
    <row r="105" spans="3:4" x14ac:dyDescent="0.25">
      <c r="C105" s="10"/>
      <c r="D105" s="10"/>
    </row>
    <row r="106" spans="3:4" x14ac:dyDescent="0.25">
      <c r="C106" s="10"/>
      <c r="D106" s="10"/>
    </row>
    <row r="107" spans="3:4" x14ac:dyDescent="0.25">
      <c r="C107" s="10"/>
      <c r="D107" s="10"/>
    </row>
    <row r="108" spans="3:4" x14ac:dyDescent="0.25">
      <c r="C108" s="10"/>
      <c r="D108" s="10"/>
    </row>
    <row r="109" spans="3:4" x14ac:dyDescent="0.25">
      <c r="C109" s="10"/>
      <c r="D109" s="10"/>
    </row>
    <row r="110" spans="3:4" x14ac:dyDescent="0.25">
      <c r="C110" s="10"/>
      <c r="D110" s="10"/>
    </row>
    <row r="111" spans="3:4" x14ac:dyDescent="0.25">
      <c r="C111" s="10"/>
      <c r="D111" s="10"/>
    </row>
    <row r="112" spans="3:4" x14ac:dyDescent="0.25">
      <c r="C112" s="10"/>
      <c r="D112" s="10"/>
    </row>
    <row r="113" spans="3:4" x14ac:dyDescent="0.25">
      <c r="C113" s="10"/>
      <c r="D113" s="10"/>
    </row>
    <row r="114" spans="3:4" x14ac:dyDescent="0.25">
      <c r="C114" s="10"/>
      <c r="D114" s="10"/>
    </row>
    <row r="115" spans="3:4" x14ac:dyDescent="0.25">
      <c r="C115" s="10"/>
      <c r="D115" s="10"/>
    </row>
    <row r="116" spans="3:4" x14ac:dyDescent="0.25">
      <c r="C116" s="10"/>
      <c r="D116" s="10"/>
    </row>
    <row r="117" spans="3:4" x14ac:dyDescent="0.25">
      <c r="C117" s="10"/>
      <c r="D117" s="10"/>
    </row>
    <row r="118" spans="3:4" x14ac:dyDescent="0.25">
      <c r="C118" s="10"/>
      <c r="D118" s="10"/>
    </row>
    <row r="119" spans="3:4" x14ac:dyDescent="0.25">
      <c r="C119" s="10"/>
      <c r="D119" s="10"/>
    </row>
    <row r="120" spans="3:4" x14ac:dyDescent="0.25">
      <c r="C120" s="10"/>
      <c r="D120" s="10"/>
    </row>
    <row r="121" spans="3:4" x14ac:dyDescent="0.25">
      <c r="C121" s="10"/>
      <c r="D121" s="10"/>
    </row>
    <row r="122" spans="3:4" x14ac:dyDescent="0.25">
      <c r="C122" s="10"/>
      <c r="D122" s="10"/>
    </row>
    <row r="123" spans="3:4" x14ac:dyDescent="0.25">
      <c r="C123" s="10"/>
      <c r="D123" s="10"/>
    </row>
    <row r="124" spans="3:4" x14ac:dyDescent="0.25">
      <c r="C124" s="10"/>
      <c r="D124" s="10"/>
    </row>
    <row r="125" spans="3:4" x14ac:dyDescent="0.25">
      <c r="C125" s="10"/>
      <c r="D125" s="10"/>
    </row>
    <row r="126" spans="3:4" x14ac:dyDescent="0.25">
      <c r="C126" s="10"/>
      <c r="D126" s="10"/>
    </row>
    <row r="127" spans="3:4" x14ac:dyDescent="0.25">
      <c r="C127" s="10"/>
      <c r="D127" s="10"/>
    </row>
    <row r="128" spans="3:4" x14ac:dyDescent="0.25">
      <c r="C128" s="10"/>
      <c r="D128" s="10"/>
    </row>
    <row r="129" spans="3:4" x14ac:dyDescent="0.25">
      <c r="C129" s="10"/>
      <c r="D129" s="10"/>
    </row>
    <row r="130" spans="3:4" x14ac:dyDescent="0.25">
      <c r="C130" s="10"/>
      <c r="D130" s="10"/>
    </row>
    <row r="131" spans="3:4" x14ac:dyDescent="0.25">
      <c r="C131" s="10"/>
      <c r="D131" s="10"/>
    </row>
    <row r="132" spans="3:4" x14ac:dyDescent="0.25">
      <c r="C132" s="10"/>
      <c r="D132" s="10"/>
    </row>
    <row r="133" spans="3:4" x14ac:dyDescent="0.25">
      <c r="C133" s="10"/>
      <c r="D133" s="10"/>
    </row>
    <row r="134" spans="3:4" x14ac:dyDescent="0.25">
      <c r="C134" s="10"/>
      <c r="D134" s="10"/>
    </row>
    <row r="135" spans="3:4" x14ac:dyDescent="0.25">
      <c r="C135" s="10"/>
      <c r="D135" s="10"/>
    </row>
    <row r="136" spans="3:4" x14ac:dyDescent="0.25">
      <c r="C136" s="10"/>
      <c r="D136" s="10"/>
    </row>
    <row r="137" spans="3:4" x14ac:dyDescent="0.25">
      <c r="C137" s="10"/>
      <c r="D137" s="10"/>
    </row>
    <row r="138" spans="3:4" x14ac:dyDescent="0.25">
      <c r="C138" s="10"/>
      <c r="D138" s="10"/>
    </row>
    <row r="139" spans="3:4" x14ac:dyDescent="0.25">
      <c r="C139" s="10"/>
      <c r="D139" s="10"/>
    </row>
    <row r="140" spans="3:4" x14ac:dyDescent="0.25">
      <c r="C140" s="10"/>
      <c r="D140" s="10"/>
    </row>
    <row r="141" spans="3:4" x14ac:dyDescent="0.25">
      <c r="C141" s="10"/>
      <c r="D141" s="10"/>
    </row>
    <row r="142" spans="3:4" x14ac:dyDescent="0.25">
      <c r="C142" s="10"/>
      <c r="D142" s="10"/>
    </row>
    <row r="143" spans="3:4" x14ac:dyDescent="0.25">
      <c r="C143" s="10"/>
      <c r="D143" s="10"/>
    </row>
    <row r="144" spans="3:4" x14ac:dyDescent="0.25">
      <c r="C144" s="10"/>
      <c r="D144" s="10"/>
    </row>
    <row r="145" spans="3:4" x14ac:dyDescent="0.25">
      <c r="C145" s="10"/>
      <c r="D145" s="10"/>
    </row>
    <row r="146" spans="3:4" x14ac:dyDescent="0.25">
      <c r="C146" s="10"/>
      <c r="D146" s="10"/>
    </row>
    <row r="147" spans="3:4" x14ac:dyDescent="0.25">
      <c r="C147" s="11"/>
      <c r="D147" s="11"/>
    </row>
    <row r="148" spans="3:4" x14ac:dyDescent="0.25">
      <c r="C148" s="11"/>
      <c r="D148" s="11"/>
    </row>
    <row r="149" spans="3:4" x14ac:dyDescent="0.25">
      <c r="C149" s="11"/>
      <c r="D149" s="11"/>
    </row>
    <row r="150" spans="3:4" x14ac:dyDescent="0.25">
      <c r="C150" s="11"/>
      <c r="D150" s="11"/>
    </row>
    <row r="151" spans="3:4" x14ac:dyDescent="0.25">
      <c r="C151" s="11"/>
      <c r="D151" s="11"/>
    </row>
    <row r="152" spans="3:4" x14ac:dyDescent="0.25">
      <c r="C152" s="11"/>
      <c r="D152" s="11"/>
    </row>
    <row r="153" spans="3:4" x14ac:dyDescent="0.25">
      <c r="C153" s="11"/>
      <c r="D153" s="11"/>
    </row>
    <row r="154" spans="3:4" x14ac:dyDescent="0.25">
      <c r="C154" s="11"/>
      <c r="D154" s="11"/>
    </row>
    <row r="155" spans="3:4" x14ac:dyDescent="0.25">
      <c r="C155" s="11"/>
      <c r="D155" s="11"/>
    </row>
    <row r="156" spans="3:4" x14ac:dyDescent="0.25">
      <c r="C156" s="11"/>
      <c r="D156" s="11"/>
    </row>
    <row r="157" spans="3:4" x14ac:dyDescent="0.25">
      <c r="C157" s="11"/>
      <c r="D157" s="11"/>
    </row>
    <row r="158" spans="3:4" x14ac:dyDescent="0.25">
      <c r="C158" s="11"/>
      <c r="D158" s="11"/>
    </row>
    <row r="159" spans="3:4" x14ac:dyDescent="0.25">
      <c r="C159" s="11"/>
      <c r="D159" s="11"/>
    </row>
    <row r="160" spans="3:4" x14ac:dyDescent="0.25">
      <c r="C160" s="11"/>
      <c r="D160" s="11"/>
    </row>
    <row r="161" spans="3:4" x14ac:dyDescent="0.25">
      <c r="C161" s="11"/>
      <c r="D161" s="11"/>
    </row>
    <row r="162" spans="3:4" x14ac:dyDescent="0.25">
      <c r="C162" s="11"/>
      <c r="D162" s="11"/>
    </row>
    <row r="163" spans="3:4" x14ac:dyDescent="0.25">
      <c r="C163" s="11"/>
      <c r="D163" s="11"/>
    </row>
    <row r="164" spans="3:4" x14ac:dyDescent="0.25">
      <c r="C164" s="11"/>
      <c r="D164" s="11"/>
    </row>
    <row r="165" spans="3:4" x14ac:dyDescent="0.25">
      <c r="C165" s="11"/>
      <c r="D165" s="11"/>
    </row>
    <row r="166" spans="3:4" x14ac:dyDescent="0.25">
      <c r="C166" s="11"/>
      <c r="D166" s="11"/>
    </row>
    <row r="167" spans="3:4" x14ac:dyDescent="0.25">
      <c r="C167" s="11"/>
      <c r="D167" s="11"/>
    </row>
    <row r="168" spans="3:4" x14ac:dyDescent="0.25">
      <c r="C168" s="11"/>
      <c r="D168" s="11"/>
    </row>
    <row r="169" spans="3:4" x14ac:dyDescent="0.25">
      <c r="C169" s="11"/>
      <c r="D169" s="11"/>
    </row>
    <row r="170" spans="3:4" x14ac:dyDescent="0.25">
      <c r="C170" s="11"/>
      <c r="D170" s="11"/>
    </row>
    <row r="171" spans="3:4" x14ac:dyDescent="0.25">
      <c r="C171" s="11"/>
      <c r="D171" s="11"/>
    </row>
    <row r="172" spans="3:4" x14ac:dyDescent="0.25">
      <c r="C172" s="11"/>
      <c r="D172" s="11"/>
    </row>
    <row r="173" spans="3:4" x14ac:dyDescent="0.25">
      <c r="C173" s="11"/>
      <c r="D173" s="11"/>
    </row>
    <row r="174" spans="3:4" x14ac:dyDescent="0.25">
      <c r="C174" s="11"/>
      <c r="D174" s="11"/>
    </row>
    <row r="175" spans="3:4" x14ac:dyDescent="0.25">
      <c r="C175" s="11"/>
      <c r="D175" s="11"/>
    </row>
    <row r="176" spans="3:4" x14ac:dyDescent="0.25">
      <c r="C176" s="11"/>
      <c r="D176" s="11"/>
    </row>
    <row r="177" spans="3:4" x14ac:dyDescent="0.25">
      <c r="C177" s="11"/>
      <c r="D177" s="11"/>
    </row>
    <row r="178" spans="3:4" x14ac:dyDescent="0.25">
      <c r="C178" s="11"/>
      <c r="D178" s="11"/>
    </row>
    <row r="179" spans="3:4" x14ac:dyDescent="0.25">
      <c r="C179" s="11"/>
      <c r="D179" s="11"/>
    </row>
    <row r="180" spans="3:4" x14ac:dyDescent="0.25">
      <c r="C180" s="11"/>
      <c r="D180" s="11"/>
    </row>
    <row r="181" spans="3:4" x14ac:dyDescent="0.25">
      <c r="C181" s="11"/>
      <c r="D181" s="11"/>
    </row>
    <row r="182" spans="3:4" x14ac:dyDescent="0.25">
      <c r="C182" s="11"/>
      <c r="D182" s="11"/>
    </row>
    <row r="183" spans="3:4" x14ac:dyDescent="0.25">
      <c r="C183" s="11"/>
      <c r="D183" s="11"/>
    </row>
    <row r="184" spans="3:4" x14ac:dyDescent="0.25">
      <c r="C184" s="11"/>
      <c r="D184" s="11"/>
    </row>
    <row r="185" spans="3:4" x14ac:dyDescent="0.25">
      <c r="C185" s="11"/>
      <c r="D185" s="11"/>
    </row>
    <row r="186" spans="3:4" x14ac:dyDescent="0.25">
      <c r="C186" s="11"/>
      <c r="D186" s="11"/>
    </row>
    <row r="187" spans="3:4" x14ac:dyDescent="0.25">
      <c r="C187" s="11"/>
      <c r="D187" s="11"/>
    </row>
    <row r="188" spans="3:4" x14ac:dyDescent="0.25">
      <c r="C188" s="11"/>
      <c r="D188" s="11"/>
    </row>
    <row r="189" spans="3:4" x14ac:dyDescent="0.25">
      <c r="C189" s="11"/>
      <c r="D189" s="11"/>
    </row>
    <row r="190" spans="3:4" x14ac:dyDescent="0.25">
      <c r="C190" s="11"/>
      <c r="D190" s="11"/>
    </row>
    <row r="191" spans="3:4" x14ac:dyDescent="0.25">
      <c r="C191" s="11"/>
      <c r="D191" s="11"/>
    </row>
    <row r="192" spans="3:4" x14ac:dyDescent="0.25">
      <c r="C192" s="11"/>
      <c r="D192" s="11"/>
    </row>
    <row r="193" spans="3:4" x14ac:dyDescent="0.25">
      <c r="C193" s="11"/>
      <c r="D193" s="11"/>
    </row>
    <row r="194" spans="3:4" x14ac:dyDescent="0.25">
      <c r="C194" s="11"/>
      <c r="D194" s="11"/>
    </row>
    <row r="195" spans="3:4" x14ac:dyDescent="0.25">
      <c r="C195" s="11"/>
      <c r="D195" s="11"/>
    </row>
    <row r="196" spans="3:4" x14ac:dyDescent="0.25">
      <c r="C196" s="11"/>
      <c r="D196" s="11"/>
    </row>
    <row r="197" spans="3:4" x14ac:dyDescent="0.25">
      <c r="C197" s="11"/>
      <c r="D197" s="11"/>
    </row>
    <row r="198" spans="3:4" x14ac:dyDescent="0.25">
      <c r="C198" s="11"/>
      <c r="D198" s="11"/>
    </row>
    <row r="199" spans="3:4" x14ac:dyDescent="0.25">
      <c r="C199" s="11"/>
      <c r="D199" s="11"/>
    </row>
    <row r="200" spans="3:4" x14ac:dyDescent="0.25">
      <c r="C200" s="11"/>
      <c r="D200" s="11"/>
    </row>
    <row r="201" spans="3:4" x14ac:dyDescent="0.25">
      <c r="C201" s="11"/>
      <c r="D201" s="11"/>
    </row>
    <row r="202" spans="3:4" x14ac:dyDescent="0.25">
      <c r="C202" s="11"/>
      <c r="D202" s="11"/>
    </row>
    <row r="203" spans="3:4" x14ac:dyDescent="0.25">
      <c r="C203" s="11"/>
      <c r="D203" s="11"/>
    </row>
    <row r="204" spans="3:4" x14ac:dyDescent="0.25">
      <c r="C204" s="11"/>
      <c r="D204" s="11"/>
    </row>
    <row r="205" spans="3:4" x14ac:dyDescent="0.25">
      <c r="C205" s="11"/>
      <c r="D205" s="11"/>
    </row>
    <row r="206" spans="3:4" x14ac:dyDescent="0.25">
      <c r="C206" s="11"/>
      <c r="D206" s="11"/>
    </row>
    <row r="207" spans="3:4" x14ac:dyDescent="0.25">
      <c r="C207" s="11"/>
      <c r="D207" s="11"/>
    </row>
    <row r="208" spans="3:4" x14ac:dyDescent="0.25">
      <c r="C208" s="11"/>
      <c r="D208" s="11"/>
    </row>
    <row r="209" spans="3:4" x14ac:dyDescent="0.25">
      <c r="C209" s="11"/>
      <c r="D209" s="11"/>
    </row>
    <row r="210" spans="3:4" x14ac:dyDescent="0.25">
      <c r="C210" s="11"/>
      <c r="D210" s="11"/>
    </row>
    <row r="211" spans="3:4" x14ac:dyDescent="0.25">
      <c r="C211" s="11"/>
      <c r="D211" s="11"/>
    </row>
    <row r="212" spans="3:4" x14ac:dyDescent="0.25">
      <c r="C212" s="11"/>
      <c r="D212" s="11"/>
    </row>
    <row r="213" spans="3:4" x14ac:dyDescent="0.25">
      <c r="C213" s="11"/>
      <c r="D213" s="11"/>
    </row>
    <row r="214" spans="3:4" x14ac:dyDescent="0.25">
      <c r="C214" s="11"/>
      <c r="D214" s="11"/>
    </row>
    <row r="215" spans="3:4" x14ac:dyDescent="0.25">
      <c r="C215" s="11"/>
      <c r="D215" s="11"/>
    </row>
    <row r="216" spans="3:4" x14ac:dyDescent="0.25">
      <c r="C216" s="11"/>
      <c r="D216" s="11"/>
    </row>
    <row r="217" spans="3:4" x14ac:dyDescent="0.25">
      <c r="C217" s="11"/>
      <c r="D217" s="11"/>
    </row>
    <row r="218" spans="3:4" x14ac:dyDescent="0.25">
      <c r="C218" s="11"/>
      <c r="D218" s="11"/>
    </row>
    <row r="219" spans="3:4" x14ac:dyDescent="0.25">
      <c r="C219" s="11"/>
      <c r="D219" s="11"/>
    </row>
    <row r="220" spans="3:4" x14ac:dyDescent="0.25">
      <c r="C220" s="11"/>
      <c r="D220" s="11"/>
    </row>
    <row r="221" spans="3:4" x14ac:dyDescent="0.25">
      <c r="C221" s="11"/>
      <c r="D221" s="11"/>
    </row>
    <row r="222" spans="3:4" x14ac:dyDescent="0.25">
      <c r="C222" s="11"/>
      <c r="D222" s="11"/>
    </row>
    <row r="223" spans="3:4" x14ac:dyDescent="0.25">
      <c r="C223" s="11"/>
      <c r="D223" s="11"/>
    </row>
    <row r="224" spans="3:4" x14ac:dyDescent="0.25">
      <c r="C224" s="11"/>
      <c r="D224" s="11"/>
    </row>
    <row r="225" spans="3:4" x14ac:dyDescent="0.25">
      <c r="C225" s="11"/>
      <c r="D225" s="11"/>
    </row>
    <row r="226" spans="3:4" x14ac:dyDescent="0.25">
      <c r="C226" s="11"/>
      <c r="D226" s="11"/>
    </row>
    <row r="227" spans="3:4" x14ac:dyDescent="0.25">
      <c r="C227" s="11"/>
      <c r="D227" s="11"/>
    </row>
    <row r="228" spans="3:4" x14ac:dyDescent="0.25">
      <c r="C228" s="11"/>
      <c r="D228" s="11"/>
    </row>
    <row r="229" spans="3:4" x14ac:dyDescent="0.25">
      <c r="C229" s="11"/>
      <c r="D229" s="11"/>
    </row>
    <row r="230" spans="3:4" x14ac:dyDescent="0.25">
      <c r="C230" s="11"/>
      <c r="D230" s="11"/>
    </row>
    <row r="231" spans="3:4" x14ac:dyDescent="0.25">
      <c r="C231" s="11"/>
      <c r="D231" s="11"/>
    </row>
    <row r="232" spans="3:4" x14ac:dyDescent="0.25">
      <c r="C232" s="11"/>
      <c r="D232" s="11"/>
    </row>
    <row r="233" spans="3:4" x14ac:dyDescent="0.25">
      <c r="C233" s="11"/>
      <c r="D233" s="11"/>
    </row>
    <row r="234" spans="3:4" x14ac:dyDescent="0.25">
      <c r="C234" s="11"/>
      <c r="D234" s="11"/>
    </row>
    <row r="235" spans="3:4" x14ac:dyDescent="0.25">
      <c r="C235" s="11"/>
      <c r="D235" s="11"/>
    </row>
    <row r="236" spans="3:4" x14ac:dyDescent="0.25">
      <c r="C236" s="11"/>
      <c r="D236" s="11"/>
    </row>
    <row r="237" spans="3:4" x14ac:dyDescent="0.25">
      <c r="C237" s="11"/>
      <c r="D237" s="11"/>
    </row>
    <row r="238" spans="3:4" x14ac:dyDescent="0.25">
      <c r="C238" s="11"/>
      <c r="D238" s="11"/>
    </row>
    <row r="239" spans="3:4" x14ac:dyDescent="0.25">
      <c r="C239" s="11"/>
      <c r="D239" s="11"/>
    </row>
    <row r="240" spans="3:4" x14ac:dyDescent="0.25">
      <c r="C240" s="11"/>
      <c r="D240" s="11"/>
    </row>
    <row r="241" spans="3:4" x14ac:dyDescent="0.25">
      <c r="C241" s="11"/>
      <c r="D241" s="11"/>
    </row>
    <row r="242" spans="3:4" x14ac:dyDescent="0.25">
      <c r="C242" s="11"/>
      <c r="D242" s="11"/>
    </row>
    <row r="243" spans="3:4" x14ac:dyDescent="0.25">
      <c r="C243" s="11"/>
      <c r="D243" s="11"/>
    </row>
    <row r="244" spans="3:4" x14ac:dyDescent="0.25">
      <c r="C244" s="11"/>
      <c r="D244" s="11"/>
    </row>
    <row r="245" spans="3:4" x14ac:dyDescent="0.25">
      <c r="C245" s="11"/>
      <c r="D245" s="11"/>
    </row>
    <row r="246" spans="3:4" x14ac:dyDescent="0.25">
      <c r="C246" s="11"/>
      <c r="D246" s="11"/>
    </row>
    <row r="247" spans="3:4" x14ac:dyDescent="0.25">
      <c r="C247" s="11"/>
      <c r="D247" s="11"/>
    </row>
    <row r="248" spans="3:4" x14ac:dyDescent="0.25">
      <c r="C248" s="11"/>
      <c r="D248" s="11"/>
    </row>
    <row r="249" spans="3:4" x14ac:dyDescent="0.25">
      <c r="C249" s="11"/>
      <c r="D249" s="11"/>
    </row>
    <row r="250" spans="3:4" x14ac:dyDescent="0.25">
      <c r="C250" s="11"/>
      <c r="D250" s="11"/>
    </row>
    <row r="251" spans="3:4" x14ac:dyDescent="0.25">
      <c r="C251" s="11"/>
      <c r="D251" s="11"/>
    </row>
    <row r="252" spans="3:4" x14ac:dyDescent="0.25">
      <c r="C252" s="11"/>
      <c r="D252" s="11"/>
    </row>
    <row r="253" spans="3:4" x14ac:dyDescent="0.25">
      <c r="C253" s="11"/>
      <c r="D253" s="11"/>
    </row>
    <row r="254" spans="3:4" x14ac:dyDescent="0.25">
      <c r="C254" s="11"/>
      <c r="D254" s="11"/>
    </row>
    <row r="255" spans="3:4" x14ac:dyDescent="0.25">
      <c r="C255" s="11"/>
      <c r="D255" s="11"/>
    </row>
    <row r="256" spans="3:4" x14ac:dyDescent="0.25">
      <c r="C256" s="11"/>
      <c r="D256" s="11"/>
    </row>
    <row r="257" spans="3:4" x14ac:dyDescent="0.25">
      <c r="C257" s="11"/>
      <c r="D257" s="11"/>
    </row>
    <row r="258" spans="3:4" x14ac:dyDescent="0.25">
      <c r="C258" s="11"/>
      <c r="D258" s="11"/>
    </row>
    <row r="259" spans="3:4" x14ac:dyDescent="0.25">
      <c r="C259" s="11"/>
      <c r="D259" s="11"/>
    </row>
    <row r="260" spans="3:4" x14ac:dyDescent="0.25">
      <c r="C260" s="11"/>
      <c r="D260" s="11"/>
    </row>
    <row r="261" spans="3:4" x14ac:dyDescent="0.25">
      <c r="C261" s="11"/>
      <c r="D261" s="11"/>
    </row>
    <row r="262" spans="3:4" x14ac:dyDescent="0.25">
      <c r="C262" s="11"/>
      <c r="D262" s="11"/>
    </row>
    <row r="263" spans="3:4" x14ac:dyDescent="0.25">
      <c r="C263" s="11"/>
      <c r="D263" s="11"/>
    </row>
    <row r="264" spans="3:4" x14ac:dyDescent="0.25">
      <c r="C264" s="11"/>
      <c r="D264" s="11"/>
    </row>
    <row r="265" spans="3:4" x14ac:dyDescent="0.25">
      <c r="C265" s="11"/>
      <c r="D265" s="11"/>
    </row>
    <row r="266" spans="3:4" x14ac:dyDescent="0.25">
      <c r="C266" s="11"/>
      <c r="D266" s="11"/>
    </row>
    <row r="267" spans="3:4" x14ac:dyDescent="0.25">
      <c r="C267" s="11"/>
      <c r="D267" s="11"/>
    </row>
    <row r="268" spans="3:4" x14ac:dyDescent="0.25">
      <c r="C268" s="11"/>
      <c r="D268" s="11"/>
    </row>
    <row r="269" spans="3:4" x14ac:dyDescent="0.25">
      <c r="C269" s="11"/>
      <c r="D269" s="11"/>
    </row>
    <row r="270" spans="3:4" x14ac:dyDescent="0.25">
      <c r="C270" s="11"/>
      <c r="D270" s="11"/>
    </row>
    <row r="271" spans="3:4" x14ac:dyDescent="0.25">
      <c r="C271" s="11"/>
      <c r="D271" s="11"/>
    </row>
    <row r="272" spans="3:4" x14ac:dyDescent="0.25">
      <c r="C272" s="11"/>
      <c r="D272" s="11"/>
    </row>
    <row r="273" spans="3:4" x14ac:dyDescent="0.25">
      <c r="C273" s="11"/>
      <c r="D273" s="11"/>
    </row>
    <row r="274" spans="3:4" x14ac:dyDescent="0.25">
      <c r="C274" s="11"/>
      <c r="D274" s="11"/>
    </row>
    <row r="275" spans="3:4" x14ac:dyDescent="0.25">
      <c r="C275" s="11"/>
      <c r="D275" s="11"/>
    </row>
    <row r="276" spans="3:4" x14ac:dyDescent="0.25">
      <c r="C276" s="11"/>
      <c r="D276" s="11"/>
    </row>
    <row r="277" spans="3:4" x14ac:dyDescent="0.25">
      <c r="C277" s="11"/>
      <c r="D277" s="11"/>
    </row>
    <row r="278" spans="3:4" x14ac:dyDescent="0.25">
      <c r="C278" s="11"/>
      <c r="D278" s="11"/>
    </row>
    <row r="279" spans="3:4" x14ac:dyDescent="0.25">
      <c r="C279" s="11"/>
      <c r="D279" s="11"/>
    </row>
    <row r="280" spans="3:4" x14ac:dyDescent="0.25">
      <c r="C280" s="11"/>
      <c r="D280" s="11"/>
    </row>
    <row r="281" spans="3:4" x14ac:dyDescent="0.25">
      <c r="C281" s="11"/>
      <c r="D281" s="11"/>
    </row>
    <row r="282" spans="3:4" x14ac:dyDescent="0.25">
      <c r="C282" s="11"/>
      <c r="D282" s="11"/>
    </row>
    <row r="283" spans="3:4" x14ac:dyDescent="0.25">
      <c r="C283" s="11"/>
      <c r="D283" s="11"/>
    </row>
    <row r="284" spans="3:4" x14ac:dyDescent="0.25">
      <c r="C284" s="11"/>
      <c r="D284" s="11"/>
    </row>
    <row r="285" spans="3:4" x14ac:dyDescent="0.25">
      <c r="C285" s="11"/>
      <c r="D285" s="11"/>
    </row>
    <row r="286" spans="3:4" x14ac:dyDescent="0.25">
      <c r="C286" s="11"/>
      <c r="D286" s="11"/>
    </row>
    <row r="287" spans="3:4" x14ac:dyDescent="0.25">
      <c r="C287" s="11"/>
      <c r="D287" s="11"/>
    </row>
    <row r="288" spans="3:4" x14ac:dyDescent="0.25">
      <c r="C288" s="11"/>
      <c r="D288" s="11"/>
    </row>
    <row r="289" spans="3:4" x14ac:dyDescent="0.25">
      <c r="C289" s="11"/>
      <c r="D289" s="11"/>
    </row>
    <row r="290" spans="3:4" x14ac:dyDescent="0.25">
      <c r="C290" s="11"/>
      <c r="D290" s="11"/>
    </row>
    <row r="291" spans="3:4" x14ac:dyDescent="0.25">
      <c r="C291" s="11"/>
      <c r="D291" s="11"/>
    </row>
    <row r="292" spans="3:4" x14ac:dyDescent="0.25">
      <c r="C292" s="11"/>
      <c r="D292" s="11"/>
    </row>
    <row r="293" spans="3:4" x14ac:dyDescent="0.25">
      <c r="C293" s="11"/>
      <c r="D293" s="11"/>
    </row>
    <row r="294" spans="3:4" x14ac:dyDescent="0.25">
      <c r="C294" s="11"/>
      <c r="D294" s="11"/>
    </row>
    <row r="295" spans="3:4" x14ac:dyDescent="0.25">
      <c r="C295" s="11"/>
      <c r="D295" s="11"/>
    </row>
    <row r="296" spans="3:4" x14ac:dyDescent="0.25">
      <c r="C296" s="11"/>
      <c r="D296" s="11"/>
    </row>
    <row r="297" spans="3:4" x14ac:dyDescent="0.25">
      <c r="C297" s="11"/>
      <c r="D297" s="11"/>
    </row>
    <row r="298" spans="3:4" x14ac:dyDescent="0.25">
      <c r="C298" s="11"/>
      <c r="D298" s="11"/>
    </row>
    <row r="299" spans="3:4" x14ac:dyDescent="0.25">
      <c r="C299" s="11"/>
      <c r="D299" s="11"/>
    </row>
    <row r="300" spans="3:4" x14ac:dyDescent="0.25">
      <c r="C300" s="11"/>
      <c r="D300" s="11"/>
    </row>
    <row r="301" spans="3:4" x14ac:dyDescent="0.25">
      <c r="C301" s="11"/>
      <c r="D301" s="11"/>
    </row>
    <row r="302" spans="3:4" x14ac:dyDescent="0.25">
      <c r="C302" s="11"/>
      <c r="D302" s="11"/>
    </row>
    <row r="303" spans="3:4" x14ac:dyDescent="0.25">
      <c r="C303" s="11"/>
      <c r="D303" s="11"/>
    </row>
    <row r="304" spans="3:4" x14ac:dyDescent="0.25">
      <c r="C304" s="11"/>
      <c r="D304" s="11"/>
    </row>
    <row r="305" spans="3:4" x14ac:dyDescent="0.25">
      <c r="C305" s="11"/>
      <c r="D305" s="11"/>
    </row>
    <row r="306" spans="3:4" x14ac:dyDescent="0.25">
      <c r="C306" s="11"/>
      <c r="D306" s="11"/>
    </row>
    <row r="307" spans="3:4" x14ac:dyDescent="0.25">
      <c r="C307" s="11"/>
      <c r="D307" s="11"/>
    </row>
    <row r="308" spans="3:4" x14ac:dyDescent="0.25">
      <c r="C308" s="11"/>
      <c r="D308" s="11"/>
    </row>
    <row r="309" spans="3:4" x14ac:dyDescent="0.25">
      <c r="C309" s="11"/>
      <c r="D309" s="11"/>
    </row>
    <row r="310" spans="3:4" x14ac:dyDescent="0.25">
      <c r="C310" s="11"/>
      <c r="D310" s="11"/>
    </row>
    <row r="311" spans="3:4" x14ac:dyDescent="0.25">
      <c r="C311" s="11"/>
      <c r="D311" s="11"/>
    </row>
    <row r="312" spans="3:4" x14ac:dyDescent="0.25">
      <c r="C312" s="11"/>
      <c r="D312" s="11"/>
    </row>
    <row r="313" spans="3:4" x14ac:dyDescent="0.25">
      <c r="C313" s="11"/>
      <c r="D313" s="11"/>
    </row>
    <row r="314" spans="3:4" x14ac:dyDescent="0.25">
      <c r="C314" s="11"/>
      <c r="D314" s="11"/>
    </row>
    <row r="315" spans="3:4" x14ac:dyDescent="0.25">
      <c r="C315" s="11"/>
      <c r="D315" s="11"/>
    </row>
    <row r="316" spans="3:4" x14ac:dyDescent="0.25">
      <c r="C316" s="11"/>
      <c r="D316" s="11"/>
    </row>
    <row r="317" spans="3:4" x14ac:dyDescent="0.25">
      <c r="C317" s="11"/>
      <c r="D317" s="11"/>
    </row>
    <row r="318" spans="3:4" x14ac:dyDescent="0.25">
      <c r="C318" s="11"/>
      <c r="D318" s="11"/>
    </row>
    <row r="319" spans="3:4" x14ac:dyDescent="0.25">
      <c r="C319" s="11"/>
      <c r="D319" s="11"/>
    </row>
    <row r="320" spans="3:4" x14ac:dyDescent="0.25">
      <c r="C320" s="11"/>
      <c r="D320" s="11"/>
    </row>
    <row r="321" spans="3:4" x14ac:dyDescent="0.25">
      <c r="C321" s="11"/>
      <c r="D321" s="11"/>
    </row>
    <row r="322" spans="3:4" x14ac:dyDescent="0.25">
      <c r="C322" s="11"/>
      <c r="D322" s="11"/>
    </row>
    <row r="323" spans="3:4" x14ac:dyDescent="0.25">
      <c r="C323" s="11"/>
      <c r="D323" s="11"/>
    </row>
    <row r="324" spans="3:4" x14ac:dyDescent="0.25">
      <c r="C324" s="11"/>
      <c r="D324" s="11"/>
    </row>
    <row r="325" spans="3:4" x14ac:dyDescent="0.25">
      <c r="C325" s="11"/>
      <c r="D325" s="11"/>
    </row>
    <row r="326" spans="3:4" x14ac:dyDescent="0.25">
      <c r="C326" s="11"/>
      <c r="D326" s="11"/>
    </row>
    <row r="327" spans="3:4" x14ac:dyDescent="0.25">
      <c r="C327" s="11"/>
      <c r="D327" s="11"/>
    </row>
    <row r="328" spans="3:4" x14ac:dyDescent="0.25">
      <c r="C328" s="11"/>
      <c r="D328" s="11"/>
    </row>
    <row r="329" spans="3:4" x14ac:dyDescent="0.25">
      <c r="C329" s="11"/>
      <c r="D329" s="11"/>
    </row>
    <row r="330" spans="3:4" x14ac:dyDescent="0.25">
      <c r="C330" s="11"/>
      <c r="D330" s="11"/>
    </row>
    <row r="331" spans="3:4" x14ac:dyDescent="0.25">
      <c r="C331" s="11"/>
      <c r="D331" s="11"/>
    </row>
    <row r="332" spans="3:4" x14ac:dyDescent="0.25">
      <c r="C332" s="11"/>
      <c r="D332" s="11"/>
    </row>
    <row r="333" spans="3:4" x14ac:dyDescent="0.25">
      <c r="C333" s="11"/>
      <c r="D333" s="11"/>
    </row>
    <row r="334" spans="3:4" x14ac:dyDescent="0.25">
      <c r="C334" s="11"/>
      <c r="D334" s="11"/>
    </row>
    <row r="335" spans="3:4" x14ac:dyDescent="0.25">
      <c r="C335" s="11"/>
      <c r="D335" s="11"/>
    </row>
    <row r="336" spans="3:4" x14ac:dyDescent="0.25">
      <c r="C336" s="11"/>
      <c r="D336" s="11"/>
    </row>
    <row r="337" spans="3:4" x14ac:dyDescent="0.25">
      <c r="C337" s="11"/>
      <c r="D337" s="11"/>
    </row>
    <row r="338" spans="3:4" x14ac:dyDescent="0.25">
      <c r="C338" s="11"/>
      <c r="D338" s="11"/>
    </row>
    <row r="339" spans="3:4" x14ac:dyDescent="0.25">
      <c r="C339" s="11"/>
      <c r="D339" s="11"/>
    </row>
    <row r="340" spans="3:4" x14ac:dyDescent="0.25">
      <c r="C340" s="11"/>
      <c r="D340" s="11"/>
    </row>
    <row r="341" spans="3:4" x14ac:dyDescent="0.25">
      <c r="C341" s="11"/>
      <c r="D341" s="11"/>
    </row>
    <row r="342" spans="3:4" x14ac:dyDescent="0.25">
      <c r="C342" s="11"/>
      <c r="D342" s="11"/>
    </row>
    <row r="343" spans="3:4" x14ac:dyDescent="0.25">
      <c r="C343" s="11"/>
      <c r="D343" s="11"/>
    </row>
    <row r="344" spans="3:4" x14ac:dyDescent="0.25">
      <c r="C344" s="11"/>
      <c r="D344" s="11"/>
    </row>
    <row r="345" spans="3:4" x14ac:dyDescent="0.25">
      <c r="C345" s="11"/>
      <c r="D345" s="11"/>
    </row>
    <row r="346" spans="3:4" x14ac:dyDescent="0.25">
      <c r="C346" s="11"/>
      <c r="D346" s="11"/>
    </row>
    <row r="347" spans="3:4" x14ac:dyDescent="0.25">
      <c r="C347" s="11"/>
      <c r="D347" s="11"/>
    </row>
    <row r="348" spans="3:4" x14ac:dyDescent="0.25">
      <c r="C348" s="11"/>
      <c r="D348" s="11"/>
    </row>
    <row r="349" spans="3:4" x14ac:dyDescent="0.25">
      <c r="C349" s="11"/>
      <c r="D349" s="11"/>
    </row>
    <row r="350" spans="3:4" x14ac:dyDescent="0.25">
      <c r="C350" s="11"/>
      <c r="D350" s="11"/>
    </row>
    <row r="351" spans="3:4" x14ac:dyDescent="0.25">
      <c r="C351" s="11"/>
      <c r="D351" s="11"/>
    </row>
    <row r="352" spans="3:4" x14ac:dyDescent="0.25">
      <c r="C352" s="11"/>
      <c r="D352" s="11"/>
    </row>
    <row r="353" spans="3:4" x14ac:dyDescent="0.25">
      <c r="C353" s="11"/>
      <c r="D353" s="11"/>
    </row>
    <row r="354" spans="3:4" x14ac:dyDescent="0.25">
      <c r="C354" s="11"/>
      <c r="D354" s="11"/>
    </row>
    <row r="355" spans="3:4" x14ac:dyDescent="0.25">
      <c r="C355" s="11"/>
      <c r="D355" s="11"/>
    </row>
    <row r="356" spans="3:4" x14ac:dyDescent="0.25">
      <c r="C356" s="11"/>
      <c r="D356" s="11"/>
    </row>
    <row r="357" spans="3:4" x14ac:dyDescent="0.25">
      <c r="C357" s="11"/>
      <c r="D357" s="11"/>
    </row>
    <row r="358" spans="3:4" x14ac:dyDescent="0.25">
      <c r="C358" s="11"/>
      <c r="D358" s="11"/>
    </row>
    <row r="359" spans="3:4" x14ac:dyDescent="0.25">
      <c r="C359" s="11"/>
      <c r="D359" s="11"/>
    </row>
    <row r="360" spans="3:4" x14ac:dyDescent="0.25">
      <c r="C360" s="11"/>
      <c r="D360" s="11"/>
    </row>
    <row r="361" spans="3:4" x14ac:dyDescent="0.25">
      <c r="C361" s="11"/>
      <c r="D361" s="11"/>
    </row>
    <row r="362" spans="3:4" x14ac:dyDescent="0.25">
      <c r="C362" s="11"/>
      <c r="D362" s="11"/>
    </row>
    <row r="363" spans="3:4" x14ac:dyDescent="0.25">
      <c r="C363" s="11"/>
      <c r="D363" s="11"/>
    </row>
    <row r="364" spans="3:4" x14ac:dyDescent="0.25">
      <c r="C364" s="11"/>
      <c r="D364" s="11"/>
    </row>
    <row r="365" spans="3:4" x14ac:dyDescent="0.25">
      <c r="C365" s="11"/>
      <c r="D365" s="11"/>
    </row>
    <row r="366" spans="3:4" x14ac:dyDescent="0.25">
      <c r="C366" s="11"/>
      <c r="D366" s="11"/>
    </row>
    <row r="367" spans="3:4" x14ac:dyDescent="0.25">
      <c r="C367" s="11"/>
      <c r="D367" s="11"/>
    </row>
    <row r="368" spans="3:4" x14ac:dyDescent="0.25">
      <c r="C368" s="11"/>
      <c r="D368" s="11"/>
    </row>
    <row r="369" spans="3:4" x14ac:dyDescent="0.25">
      <c r="C369" s="11"/>
      <c r="D369" s="11"/>
    </row>
    <row r="370" spans="3:4" x14ac:dyDescent="0.25">
      <c r="C370" s="11"/>
      <c r="D370" s="11"/>
    </row>
    <row r="371" spans="3:4" x14ac:dyDescent="0.25">
      <c r="C371" s="11"/>
      <c r="D371" s="11"/>
    </row>
    <row r="372" spans="3:4" x14ac:dyDescent="0.25">
      <c r="C372" s="11"/>
      <c r="D372" s="11"/>
    </row>
    <row r="373" spans="3:4" x14ac:dyDescent="0.25">
      <c r="C373" s="11"/>
      <c r="D373" s="11"/>
    </row>
    <row r="374" spans="3:4" x14ac:dyDescent="0.25">
      <c r="C374" s="11"/>
      <c r="D374" s="11"/>
    </row>
    <row r="375" spans="3:4" x14ac:dyDescent="0.25">
      <c r="C375" s="11"/>
      <c r="D375" s="11"/>
    </row>
    <row r="376" spans="3:4" x14ac:dyDescent="0.25">
      <c r="C376" s="11"/>
      <c r="D376" s="11"/>
    </row>
    <row r="377" spans="3:4" x14ac:dyDescent="0.25">
      <c r="C377" s="11"/>
      <c r="D377" s="11"/>
    </row>
    <row r="378" spans="3:4" x14ac:dyDescent="0.25">
      <c r="C378" s="11"/>
      <c r="D378" s="11"/>
    </row>
    <row r="379" spans="3:4" x14ac:dyDescent="0.25">
      <c r="C379" s="11"/>
      <c r="D379" s="11"/>
    </row>
    <row r="380" spans="3:4" x14ac:dyDescent="0.25">
      <c r="C380" s="11"/>
      <c r="D380" s="11"/>
    </row>
    <row r="381" spans="3:4" x14ac:dyDescent="0.25">
      <c r="C381" s="11"/>
      <c r="D381" s="11"/>
    </row>
    <row r="382" spans="3:4" x14ac:dyDescent="0.25">
      <c r="C382" s="11"/>
      <c r="D382" s="11"/>
    </row>
    <row r="383" spans="3:4" x14ac:dyDescent="0.25">
      <c r="C383" s="11"/>
      <c r="D383" s="11"/>
    </row>
    <row r="384" spans="3:4" x14ac:dyDescent="0.25">
      <c r="C384" s="11"/>
      <c r="D384" s="11"/>
    </row>
    <row r="385" spans="3:4" x14ac:dyDescent="0.25">
      <c r="C385" s="11"/>
      <c r="D385" s="11"/>
    </row>
    <row r="386" spans="3:4" x14ac:dyDescent="0.25">
      <c r="C386" s="11"/>
      <c r="D386" s="11"/>
    </row>
    <row r="387" spans="3:4" x14ac:dyDescent="0.25">
      <c r="C387" s="11"/>
      <c r="D387" s="11"/>
    </row>
    <row r="388" spans="3:4" x14ac:dyDescent="0.25">
      <c r="C388" s="11"/>
      <c r="D388" s="11"/>
    </row>
    <row r="389" spans="3:4" x14ac:dyDescent="0.25">
      <c r="C389" s="11"/>
      <c r="D389" s="11"/>
    </row>
    <row r="390" spans="3:4" x14ac:dyDescent="0.25">
      <c r="C390" s="11"/>
      <c r="D390" s="11"/>
    </row>
    <row r="391" spans="3:4" x14ac:dyDescent="0.25">
      <c r="C391" s="11"/>
      <c r="D391" s="11"/>
    </row>
    <row r="392" spans="3:4" x14ac:dyDescent="0.25">
      <c r="C392" s="11"/>
      <c r="D392" s="11"/>
    </row>
    <row r="393" spans="3:4" x14ac:dyDescent="0.25">
      <c r="C393" s="11"/>
      <c r="D393" s="11"/>
    </row>
    <row r="394" spans="3:4" x14ac:dyDescent="0.25">
      <c r="C394" s="11"/>
      <c r="D394" s="11"/>
    </row>
    <row r="395" spans="3:4" x14ac:dyDescent="0.25">
      <c r="C395" s="11"/>
      <c r="D395" s="11"/>
    </row>
    <row r="396" spans="3:4" x14ac:dyDescent="0.25">
      <c r="C396" s="11"/>
      <c r="D396" s="11"/>
    </row>
    <row r="397" spans="3:4" x14ac:dyDescent="0.25">
      <c r="C397" s="11"/>
      <c r="D397" s="11"/>
    </row>
    <row r="398" spans="3:4" x14ac:dyDescent="0.25">
      <c r="C398" s="11"/>
      <c r="D398" s="11"/>
    </row>
    <row r="399" spans="3:4" x14ac:dyDescent="0.25">
      <c r="C399" s="11"/>
      <c r="D399" s="11"/>
    </row>
    <row r="400" spans="3:4" x14ac:dyDescent="0.25">
      <c r="C400" s="11"/>
      <c r="D400" s="11"/>
    </row>
    <row r="401" spans="3:4" x14ac:dyDescent="0.25">
      <c r="C401" s="11"/>
      <c r="D401" s="11"/>
    </row>
    <row r="402" spans="3:4" x14ac:dyDescent="0.25">
      <c r="C402" s="11"/>
      <c r="D402" s="11"/>
    </row>
    <row r="403" spans="3:4" x14ac:dyDescent="0.25">
      <c r="C403" s="11"/>
      <c r="D403" s="11"/>
    </row>
    <row r="404" spans="3:4" x14ac:dyDescent="0.25">
      <c r="C404" s="11"/>
      <c r="D404" s="11"/>
    </row>
    <row r="405" spans="3:4" x14ac:dyDescent="0.25">
      <c r="C405" s="11"/>
      <c r="D405" s="11"/>
    </row>
    <row r="406" spans="3:4" x14ac:dyDescent="0.25">
      <c r="C406" s="11"/>
      <c r="D406" s="11"/>
    </row>
    <row r="407" spans="3:4" x14ac:dyDescent="0.25">
      <c r="C407" s="11"/>
      <c r="D407" s="11"/>
    </row>
    <row r="408" spans="3:4" x14ac:dyDescent="0.25">
      <c r="C408" s="11"/>
      <c r="D408" s="11"/>
    </row>
    <row r="409" spans="3:4" x14ac:dyDescent="0.25">
      <c r="C409" s="11"/>
      <c r="D409" s="11"/>
    </row>
    <row r="410" spans="3:4" x14ac:dyDescent="0.25">
      <c r="C410" s="11"/>
      <c r="D410" s="11"/>
    </row>
    <row r="411" spans="3:4" x14ac:dyDescent="0.25">
      <c r="C411" s="11"/>
      <c r="D411" s="11"/>
    </row>
    <row r="412" spans="3:4" x14ac:dyDescent="0.25">
      <c r="C412" s="11"/>
      <c r="D412" s="11"/>
    </row>
    <row r="413" spans="3:4" x14ac:dyDescent="0.25">
      <c r="C413" s="11"/>
      <c r="D413" s="11"/>
    </row>
    <row r="414" spans="3:4" x14ac:dyDescent="0.25">
      <c r="C414" s="11"/>
      <c r="D414" s="11"/>
    </row>
    <row r="415" spans="3:4" x14ac:dyDescent="0.25">
      <c r="C415" s="11"/>
      <c r="D415" s="11"/>
    </row>
    <row r="416" spans="3:4" x14ac:dyDescent="0.25">
      <c r="C416" s="11"/>
      <c r="D416" s="11"/>
    </row>
    <row r="417" spans="3:4" x14ac:dyDescent="0.25">
      <c r="C417" s="11"/>
      <c r="D417" s="11"/>
    </row>
    <row r="418" spans="3:4" x14ac:dyDescent="0.25">
      <c r="C418" s="11"/>
      <c r="D418" s="11"/>
    </row>
    <row r="419" spans="3:4" x14ac:dyDescent="0.25">
      <c r="C419" s="11"/>
      <c r="D419" s="11"/>
    </row>
    <row r="420" spans="3:4" x14ac:dyDescent="0.25">
      <c r="C420" s="11"/>
      <c r="D420" s="11"/>
    </row>
    <row r="421" spans="3:4" x14ac:dyDescent="0.25">
      <c r="C421" s="11"/>
      <c r="D421" s="11"/>
    </row>
    <row r="422" spans="3:4" x14ac:dyDescent="0.25">
      <c r="C422" s="11"/>
      <c r="D422" s="11"/>
    </row>
    <row r="423" spans="3:4" x14ac:dyDescent="0.25">
      <c r="C423" s="11"/>
      <c r="D423" s="11"/>
    </row>
    <row r="424" spans="3:4" x14ac:dyDescent="0.25">
      <c r="C424" s="11"/>
      <c r="D424" s="11"/>
    </row>
    <row r="425" spans="3:4" x14ac:dyDescent="0.25">
      <c r="C425" s="11"/>
      <c r="D425" s="11"/>
    </row>
    <row r="426" spans="3:4" x14ac:dyDescent="0.25">
      <c r="C426" s="11"/>
      <c r="D426" s="11"/>
    </row>
    <row r="427" spans="3:4" x14ac:dyDescent="0.25">
      <c r="C427" s="11"/>
      <c r="D427" s="11"/>
    </row>
    <row r="428" spans="3:4" x14ac:dyDescent="0.25">
      <c r="C428" s="11"/>
      <c r="D428" s="11"/>
    </row>
    <row r="429" spans="3:4" x14ac:dyDescent="0.25">
      <c r="C429" s="11"/>
      <c r="D429" s="11"/>
    </row>
    <row r="430" spans="3:4" x14ac:dyDescent="0.25">
      <c r="C430" s="11"/>
      <c r="D430" s="11"/>
    </row>
    <row r="431" spans="3:4" x14ac:dyDescent="0.25">
      <c r="C431" s="11"/>
      <c r="D431" s="11"/>
    </row>
    <row r="432" spans="3:4" x14ac:dyDescent="0.25">
      <c r="C432" s="11"/>
      <c r="D432" s="11"/>
    </row>
    <row r="433" spans="3:4" x14ac:dyDescent="0.25">
      <c r="C433" s="11"/>
      <c r="D433" s="11"/>
    </row>
    <row r="434" spans="3:4" x14ac:dyDescent="0.25">
      <c r="C434" s="11"/>
      <c r="D434" s="11"/>
    </row>
    <row r="435" spans="3:4" x14ac:dyDescent="0.25">
      <c r="C435" s="11"/>
      <c r="D435" s="11"/>
    </row>
    <row r="436" spans="3:4" x14ac:dyDescent="0.25">
      <c r="C436" s="11"/>
      <c r="D436" s="11"/>
    </row>
    <row r="437" spans="3:4" x14ac:dyDescent="0.25">
      <c r="C437" s="11"/>
      <c r="D437" s="11"/>
    </row>
    <row r="438" spans="3:4" x14ac:dyDescent="0.25">
      <c r="C438" s="11"/>
      <c r="D438" s="11"/>
    </row>
    <row r="439" spans="3:4" x14ac:dyDescent="0.25">
      <c r="C439" s="11"/>
      <c r="D439" s="11"/>
    </row>
    <row r="440" spans="3:4" x14ac:dyDescent="0.25">
      <c r="C440" s="11"/>
      <c r="D440" s="11"/>
    </row>
    <row r="441" spans="3:4" x14ac:dyDescent="0.25">
      <c r="C441" s="11"/>
      <c r="D441" s="11"/>
    </row>
    <row r="442" spans="3:4" x14ac:dyDescent="0.25">
      <c r="C442" s="11"/>
      <c r="D442" s="11"/>
    </row>
    <row r="443" spans="3:4" x14ac:dyDescent="0.25">
      <c r="C443" s="11"/>
      <c r="D443" s="11"/>
    </row>
    <row r="444" spans="3:4" x14ac:dyDescent="0.25">
      <c r="C444" s="11"/>
      <c r="D444" s="11"/>
    </row>
    <row r="445" spans="3:4" x14ac:dyDescent="0.25">
      <c r="C445" s="11"/>
      <c r="D445" s="11"/>
    </row>
    <row r="446" spans="3:4" x14ac:dyDescent="0.25">
      <c r="C446" s="11"/>
      <c r="D446" s="11"/>
    </row>
    <row r="447" spans="3:4" x14ac:dyDescent="0.25">
      <c r="C447" s="11"/>
      <c r="D447" s="11"/>
    </row>
    <row r="448" spans="3:4" x14ac:dyDescent="0.25">
      <c r="C448" s="11"/>
      <c r="D448" s="11"/>
    </row>
    <row r="449" spans="3:4" x14ac:dyDescent="0.25">
      <c r="C449" s="11"/>
      <c r="D449" s="11"/>
    </row>
    <row r="450" spans="3:4" x14ac:dyDescent="0.25">
      <c r="C450" s="11"/>
      <c r="D450" s="11"/>
    </row>
    <row r="451" spans="3:4" x14ac:dyDescent="0.25">
      <c r="C451" s="11"/>
      <c r="D451" s="11"/>
    </row>
    <row r="452" spans="3:4" x14ac:dyDescent="0.25">
      <c r="C452" s="11"/>
      <c r="D452" s="11"/>
    </row>
    <row r="453" spans="3:4" x14ac:dyDescent="0.25">
      <c r="C453" s="11"/>
      <c r="D453" s="11"/>
    </row>
    <row r="454" spans="3:4" x14ac:dyDescent="0.25">
      <c r="C454" s="11"/>
      <c r="D454" s="11"/>
    </row>
    <row r="455" spans="3:4" x14ac:dyDescent="0.25">
      <c r="C455" s="11"/>
      <c r="D455" s="11"/>
    </row>
    <row r="456" spans="3:4" x14ac:dyDescent="0.25">
      <c r="C456" s="11"/>
      <c r="D456" s="11"/>
    </row>
    <row r="457" spans="3:4" x14ac:dyDescent="0.25">
      <c r="C457" s="11"/>
      <c r="D457" s="11"/>
    </row>
    <row r="458" spans="3:4" x14ac:dyDescent="0.25">
      <c r="C458" s="11"/>
      <c r="D458" s="11"/>
    </row>
    <row r="459" spans="3:4" x14ac:dyDescent="0.25">
      <c r="C459" s="11"/>
      <c r="D459" s="11"/>
    </row>
    <row r="460" spans="3:4" x14ac:dyDescent="0.25">
      <c r="C460" s="11"/>
      <c r="D460" s="11"/>
    </row>
    <row r="461" spans="3:4" x14ac:dyDescent="0.25">
      <c r="C461" s="11"/>
      <c r="D461" s="11"/>
    </row>
    <row r="462" spans="3:4" x14ac:dyDescent="0.25">
      <c r="C462" s="11"/>
      <c r="D462" s="11"/>
    </row>
    <row r="463" spans="3:4" x14ac:dyDescent="0.25">
      <c r="C463" s="11"/>
      <c r="D463" s="11"/>
    </row>
    <row r="464" spans="3:4" x14ac:dyDescent="0.25">
      <c r="C464" s="11"/>
      <c r="D464" s="11"/>
    </row>
    <row r="465" spans="3:4" x14ac:dyDescent="0.25">
      <c r="C465" s="11"/>
      <c r="D465" s="11"/>
    </row>
    <row r="466" spans="3:4" x14ac:dyDescent="0.25">
      <c r="C466" s="11"/>
      <c r="D466" s="11"/>
    </row>
    <row r="467" spans="3:4" x14ac:dyDescent="0.25">
      <c r="C467" s="11"/>
      <c r="D467" s="11"/>
    </row>
    <row r="468" spans="3:4" x14ac:dyDescent="0.25">
      <c r="C468" s="11"/>
      <c r="D468" s="11"/>
    </row>
    <row r="469" spans="3:4" x14ac:dyDescent="0.25">
      <c r="C469" s="11"/>
      <c r="D469" s="11"/>
    </row>
    <row r="470" spans="3:4" x14ac:dyDescent="0.25">
      <c r="C470" s="11"/>
      <c r="D470" s="11"/>
    </row>
    <row r="471" spans="3:4" x14ac:dyDescent="0.25">
      <c r="C471" s="11"/>
      <c r="D471" s="11"/>
    </row>
    <row r="472" spans="3:4" x14ac:dyDescent="0.25">
      <c r="C472" s="11"/>
      <c r="D472" s="11"/>
    </row>
    <row r="473" spans="3:4" x14ac:dyDescent="0.25">
      <c r="C473" s="11"/>
      <c r="D473" s="11"/>
    </row>
    <row r="474" spans="3:4" x14ac:dyDescent="0.25">
      <c r="C474" s="11"/>
      <c r="D474" s="11"/>
    </row>
    <row r="475" spans="3:4" x14ac:dyDescent="0.25">
      <c r="C475" s="11"/>
      <c r="D475" s="11"/>
    </row>
    <row r="476" spans="3:4" x14ac:dyDescent="0.25">
      <c r="C476" s="11"/>
      <c r="D476" s="11"/>
    </row>
    <row r="477" spans="3:4" x14ac:dyDescent="0.25">
      <c r="C477" s="11"/>
      <c r="D477" s="11"/>
    </row>
    <row r="478" spans="3:4" x14ac:dyDescent="0.25">
      <c r="C478" s="11"/>
      <c r="D478" s="11"/>
    </row>
    <row r="479" spans="3:4" x14ac:dyDescent="0.25">
      <c r="C479" s="11"/>
      <c r="D479" s="11"/>
    </row>
    <row r="480" spans="3:4" x14ac:dyDescent="0.25">
      <c r="C480" s="11"/>
      <c r="D480" s="11"/>
    </row>
    <row r="481" spans="3:4" x14ac:dyDescent="0.25">
      <c r="C481" s="11"/>
      <c r="D481" s="11"/>
    </row>
    <row r="482" spans="3:4" x14ac:dyDescent="0.25">
      <c r="C482" s="11"/>
      <c r="D482" s="11"/>
    </row>
    <row r="483" spans="3:4" x14ac:dyDescent="0.25">
      <c r="C483" s="11"/>
      <c r="D483" s="11"/>
    </row>
    <row r="484" spans="3:4" x14ac:dyDescent="0.25">
      <c r="C484" s="11"/>
      <c r="D484" s="11"/>
    </row>
    <row r="485" spans="3:4" x14ac:dyDescent="0.25">
      <c r="C485" s="11"/>
      <c r="D485" s="11"/>
    </row>
    <row r="486" spans="3:4" x14ac:dyDescent="0.25">
      <c r="C486" s="11"/>
      <c r="D486" s="11"/>
    </row>
    <row r="487" spans="3:4" x14ac:dyDescent="0.25">
      <c r="C487" s="11"/>
      <c r="D487" s="11"/>
    </row>
    <row r="488" spans="3:4" x14ac:dyDescent="0.25">
      <c r="C488" s="11"/>
      <c r="D488" s="11"/>
    </row>
    <row r="489" spans="3:4" x14ac:dyDescent="0.25">
      <c r="C489" s="11"/>
      <c r="D489" s="11"/>
    </row>
    <row r="490" spans="3:4" x14ac:dyDescent="0.25">
      <c r="C490" s="11"/>
      <c r="D490" s="11"/>
    </row>
    <row r="491" spans="3:4" x14ac:dyDescent="0.25">
      <c r="C491" s="11"/>
      <c r="D491" s="11"/>
    </row>
    <row r="492" spans="3:4" x14ac:dyDescent="0.25">
      <c r="C492" s="11"/>
      <c r="D492" s="11"/>
    </row>
    <row r="493" spans="3:4" x14ac:dyDescent="0.25">
      <c r="C493" s="11"/>
      <c r="D493" s="11"/>
    </row>
    <row r="494" spans="3:4" x14ac:dyDescent="0.25">
      <c r="C494" s="11"/>
      <c r="D494" s="11"/>
    </row>
    <row r="495" spans="3:4" x14ac:dyDescent="0.25">
      <c r="C495" s="11"/>
      <c r="D495" s="11"/>
    </row>
    <row r="496" spans="3:4" x14ac:dyDescent="0.25">
      <c r="C496" s="11"/>
      <c r="D496" s="11"/>
    </row>
    <row r="497" spans="3:4" x14ac:dyDescent="0.25">
      <c r="C497" s="11"/>
      <c r="D497" s="11"/>
    </row>
    <row r="498" spans="3:4" x14ac:dyDescent="0.25">
      <c r="C498" s="11"/>
      <c r="D498" s="11"/>
    </row>
    <row r="499" spans="3:4" x14ac:dyDescent="0.25">
      <c r="C499" s="11"/>
      <c r="D499" s="11"/>
    </row>
    <row r="500" spans="3:4" x14ac:dyDescent="0.25">
      <c r="C500" s="11"/>
      <c r="D500" s="11"/>
    </row>
    <row r="501" spans="3:4" x14ac:dyDescent="0.25">
      <c r="C501" s="11"/>
      <c r="D501" s="11"/>
    </row>
    <row r="502" spans="3:4" x14ac:dyDescent="0.25">
      <c r="C502" s="11"/>
      <c r="D502" s="11"/>
    </row>
    <row r="503" spans="3:4" x14ac:dyDescent="0.25">
      <c r="C503" s="11"/>
      <c r="D503" s="11"/>
    </row>
    <row r="504" spans="3:4" x14ac:dyDescent="0.25">
      <c r="C504" s="11"/>
      <c r="D504" s="11"/>
    </row>
    <row r="505" spans="3:4" x14ac:dyDescent="0.25">
      <c r="C505" s="11"/>
      <c r="D505" s="11"/>
    </row>
    <row r="506" spans="3:4" x14ac:dyDescent="0.25">
      <c r="C506" s="11"/>
      <c r="D506" s="11"/>
    </row>
    <row r="507" spans="3:4" x14ac:dyDescent="0.25">
      <c r="C507" s="11"/>
      <c r="D507" s="11"/>
    </row>
    <row r="508" spans="3:4" x14ac:dyDescent="0.25">
      <c r="C508" s="11"/>
      <c r="D508" s="11"/>
    </row>
    <row r="509" spans="3:4" x14ac:dyDescent="0.25">
      <c r="C509" s="11"/>
      <c r="D509" s="11"/>
    </row>
    <row r="510" spans="3:4" x14ac:dyDescent="0.25">
      <c r="C510" s="11"/>
      <c r="D510" s="11"/>
    </row>
    <row r="511" spans="3:4" x14ac:dyDescent="0.25">
      <c r="C511" s="11"/>
      <c r="D511" s="11"/>
    </row>
    <row r="512" spans="3:4" x14ac:dyDescent="0.25">
      <c r="C512" s="11"/>
      <c r="D512" s="11"/>
    </row>
    <row r="513" spans="3:4" x14ac:dyDescent="0.25">
      <c r="C513" s="11"/>
      <c r="D513" s="11"/>
    </row>
    <row r="514" spans="3:4" x14ac:dyDescent="0.25">
      <c r="C514" s="11"/>
      <c r="D514" s="11"/>
    </row>
    <row r="515" spans="3:4" x14ac:dyDescent="0.25">
      <c r="C515" s="11"/>
      <c r="D515" s="11"/>
    </row>
    <row r="516" spans="3:4" x14ac:dyDescent="0.25">
      <c r="C516" s="11"/>
      <c r="D516" s="11"/>
    </row>
    <row r="517" spans="3:4" x14ac:dyDescent="0.25">
      <c r="C517" s="11"/>
      <c r="D517" s="11"/>
    </row>
    <row r="518" spans="3:4" x14ac:dyDescent="0.25">
      <c r="C518" s="11"/>
      <c r="D518" s="11"/>
    </row>
    <row r="519" spans="3:4" x14ac:dyDescent="0.25">
      <c r="C519" s="11"/>
      <c r="D519" s="11"/>
    </row>
    <row r="520" spans="3:4" x14ac:dyDescent="0.25">
      <c r="C520" s="11"/>
      <c r="D520" s="11"/>
    </row>
    <row r="521" spans="3:4" x14ac:dyDescent="0.25">
      <c r="C521" s="11"/>
      <c r="D521" s="11"/>
    </row>
    <row r="522" spans="3:4" x14ac:dyDescent="0.25">
      <c r="C522" s="11"/>
      <c r="D522" s="11"/>
    </row>
    <row r="523" spans="3:4" x14ac:dyDescent="0.25">
      <c r="C523" s="11"/>
      <c r="D523" s="11"/>
    </row>
    <row r="524" spans="3:4" x14ac:dyDescent="0.25">
      <c r="C524" s="11"/>
      <c r="D524" s="11"/>
    </row>
    <row r="525" spans="3:4" x14ac:dyDescent="0.25">
      <c r="C525" s="11"/>
      <c r="D525" s="11"/>
    </row>
    <row r="526" spans="3:4" x14ac:dyDescent="0.25">
      <c r="C526" s="11"/>
      <c r="D526" s="11"/>
    </row>
    <row r="527" spans="3:4" x14ac:dyDescent="0.25">
      <c r="C527" s="11"/>
      <c r="D527" s="11"/>
    </row>
    <row r="528" spans="3:4" x14ac:dyDescent="0.25">
      <c r="C528" s="11"/>
      <c r="D528" s="11"/>
    </row>
    <row r="529" spans="3:4" x14ac:dyDescent="0.25">
      <c r="C529" s="11"/>
      <c r="D529" s="11"/>
    </row>
    <row r="530" spans="3:4" x14ac:dyDescent="0.25">
      <c r="C530" s="11"/>
      <c r="D530" s="11"/>
    </row>
    <row r="531" spans="3:4" x14ac:dyDescent="0.25">
      <c r="C531" s="11"/>
      <c r="D531" s="11"/>
    </row>
    <row r="532" spans="3:4" x14ac:dyDescent="0.25">
      <c r="C532" s="11"/>
      <c r="D532" s="11"/>
    </row>
    <row r="533" spans="3:4" x14ac:dyDescent="0.25">
      <c r="C533" s="11"/>
      <c r="D533" s="11"/>
    </row>
    <row r="534" spans="3:4" x14ac:dyDescent="0.25">
      <c r="C534" s="11"/>
      <c r="D534" s="11"/>
    </row>
    <row r="535" spans="3:4" x14ac:dyDescent="0.25">
      <c r="C535" s="11"/>
      <c r="D535" s="11"/>
    </row>
    <row r="536" spans="3:4" x14ac:dyDescent="0.25">
      <c r="C536" s="11"/>
      <c r="D536" s="11"/>
    </row>
    <row r="537" spans="3:4" x14ac:dyDescent="0.25">
      <c r="C537" s="11"/>
      <c r="D537" s="11"/>
    </row>
    <row r="538" spans="3:4" x14ac:dyDescent="0.25">
      <c r="C538" s="11"/>
      <c r="D538" s="11"/>
    </row>
    <row r="539" spans="3:4" x14ac:dyDescent="0.25">
      <c r="C539" s="11"/>
      <c r="D539" s="11"/>
    </row>
    <row r="540" spans="3:4" x14ac:dyDescent="0.25">
      <c r="C540" s="11"/>
      <c r="D540" s="11"/>
    </row>
    <row r="541" spans="3:4" x14ac:dyDescent="0.25">
      <c r="C541" s="11"/>
      <c r="D541" s="11"/>
    </row>
    <row r="542" spans="3:4" x14ac:dyDescent="0.25">
      <c r="C542" s="11"/>
      <c r="D542" s="11"/>
    </row>
    <row r="543" spans="3:4" x14ac:dyDescent="0.25">
      <c r="C543" s="11"/>
      <c r="D543" s="11"/>
    </row>
    <row r="544" spans="3:4" x14ac:dyDescent="0.25">
      <c r="C544" s="11"/>
      <c r="D544" s="11"/>
    </row>
    <row r="545" spans="3:4" x14ac:dyDescent="0.25">
      <c r="C545" s="11"/>
      <c r="D545" s="11"/>
    </row>
    <row r="546" spans="3:4" x14ac:dyDescent="0.25">
      <c r="C546" s="11"/>
      <c r="D546" s="11"/>
    </row>
    <row r="547" spans="3:4" x14ac:dyDescent="0.25">
      <c r="C547" s="11"/>
      <c r="D547" s="11"/>
    </row>
    <row r="548" spans="3:4" x14ac:dyDescent="0.25">
      <c r="C548" s="11"/>
      <c r="D548" s="11"/>
    </row>
    <row r="549" spans="3:4" x14ac:dyDescent="0.25">
      <c r="C549" s="11"/>
      <c r="D549" s="11"/>
    </row>
    <row r="550" spans="3:4" x14ac:dyDescent="0.25">
      <c r="C550" s="11"/>
      <c r="D550" s="11"/>
    </row>
    <row r="551" spans="3:4" x14ac:dyDescent="0.25">
      <c r="C551" s="11"/>
      <c r="D551" s="11"/>
    </row>
    <row r="552" spans="3:4" x14ac:dyDescent="0.25">
      <c r="C552" s="11"/>
      <c r="D552" s="11"/>
    </row>
    <row r="553" spans="3:4" x14ac:dyDescent="0.25">
      <c r="C553" s="11"/>
      <c r="D553" s="11"/>
    </row>
    <row r="554" spans="3:4" x14ac:dyDescent="0.25">
      <c r="C554" s="11"/>
      <c r="D554" s="11"/>
    </row>
    <row r="555" spans="3:4" x14ac:dyDescent="0.25">
      <c r="C555" s="11"/>
      <c r="D555" s="11"/>
    </row>
    <row r="556" spans="3:4" x14ac:dyDescent="0.25">
      <c r="C556" s="11"/>
      <c r="D556" s="11"/>
    </row>
    <row r="557" spans="3:4" x14ac:dyDescent="0.25">
      <c r="C557" s="11"/>
      <c r="D557" s="11"/>
    </row>
    <row r="558" spans="3:4" x14ac:dyDescent="0.25">
      <c r="C558" s="11"/>
      <c r="D558" s="11"/>
    </row>
    <row r="559" spans="3:4" x14ac:dyDescent="0.25">
      <c r="C559" s="11"/>
      <c r="D559" s="11"/>
    </row>
    <row r="560" spans="3:4" x14ac:dyDescent="0.25">
      <c r="C560" s="11"/>
      <c r="D560" s="11"/>
    </row>
    <row r="561" spans="3:4" x14ac:dyDescent="0.25">
      <c r="C561" s="11"/>
      <c r="D561" s="11"/>
    </row>
    <row r="562" spans="3:4" x14ac:dyDescent="0.25">
      <c r="C562" s="11"/>
      <c r="D562" s="11"/>
    </row>
    <row r="563" spans="3:4" x14ac:dyDescent="0.25">
      <c r="C563" s="11"/>
      <c r="D563" s="11"/>
    </row>
    <row r="564" spans="3:4" x14ac:dyDescent="0.25">
      <c r="C564" s="11"/>
      <c r="D564" s="11"/>
    </row>
    <row r="565" spans="3:4" x14ac:dyDescent="0.25">
      <c r="C565" s="11"/>
      <c r="D565" s="11"/>
    </row>
    <row r="566" spans="3:4" x14ac:dyDescent="0.25">
      <c r="C566" s="11"/>
      <c r="D566" s="11"/>
    </row>
    <row r="567" spans="3:4" x14ac:dyDescent="0.25">
      <c r="C567" s="11"/>
      <c r="D567" s="11"/>
    </row>
    <row r="568" spans="3:4" x14ac:dyDescent="0.25">
      <c r="C568" s="11"/>
      <c r="D568" s="11"/>
    </row>
    <row r="569" spans="3:4" x14ac:dyDescent="0.25">
      <c r="C569" s="11"/>
      <c r="D569" s="11"/>
    </row>
    <row r="570" spans="3:4" x14ac:dyDescent="0.25">
      <c r="C570" s="11"/>
      <c r="D570" s="11"/>
    </row>
    <row r="571" spans="3:4" x14ac:dyDescent="0.25">
      <c r="C571" s="11"/>
      <c r="D571" s="11"/>
    </row>
    <row r="572" spans="3:4" x14ac:dyDescent="0.25">
      <c r="C572" s="11"/>
      <c r="D572" s="11"/>
    </row>
    <row r="573" spans="3:4" x14ac:dyDescent="0.25">
      <c r="C573" s="11"/>
      <c r="D573" s="11"/>
    </row>
    <row r="574" spans="3:4" x14ac:dyDescent="0.25">
      <c r="C574" s="11"/>
      <c r="D574" s="11"/>
    </row>
    <row r="575" spans="3:4" x14ac:dyDescent="0.25">
      <c r="C575" s="11"/>
      <c r="D575" s="11"/>
    </row>
    <row r="576" spans="3:4" x14ac:dyDescent="0.25">
      <c r="C576" s="11"/>
      <c r="D576" s="11"/>
    </row>
    <row r="577" spans="3:4" x14ac:dyDescent="0.25">
      <c r="C577" s="11"/>
      <c r="D577" s="11"/>
    </row>
    <row r="578" spans="3:4" x14ac:dyDescent="0.25">
      <c r="C578" s="11"/>
      <c r="D578" s="11"/>
    </row>
    <row r="579" spans="3:4" x14ac:dyDescent="0.25">
      <c r="C579" s="11"/>
      <c r="D579" s="11"/>
    </row>
    <row r="580" spans="3:4" x14ac:dyDescent="0.25">
      <c r="C580" s="11"/>
      <c r="D580" s="11"/>
    </row>
    <row r="581" spans="3:4" x14ac:dyDescent="0.25">
      <c r="C581" s="11"/>
      <c r="D581" s="11"/>
    </row>
    <row r="582" spans="3:4" x14ac:dyDescent="0.25">
      <c r="C582" s="11"/>
      <c r="D582" s="11"/>
    </row>
    <row r="583" spans="3:4" x14ac:dyDescent="0.25">
      <c r="C583" s="11"/>
      <c r="D583" s="11"/>
    </row>
    <row r="584" spans="3:4" x14ac:dyDescent="0.25">
      <c r="C584" s="11"/>
      <c r="D584" s="11"/>
    </row>
    <row r="585" spans="3:4" x14ac:dyDescent="0.25">
      <c r="C585" s="11"/>
      <c r="D585" s="11"/>
    </row>
    <row r="586" spans="3:4" x14ac:dyDescent="0.25">
      <c r="C586" s="11"/>
      <c r="D586" s="11"/>
    </row>
    <row r="587" spans="3:4" x14ac:dyDescent="0.25">
      <c r="C587" s="11"/>
      <c r="D587" s="11"/>
    </row>
    <row r="588" spans="3:4" x14ac:dyDescent="0.25">
      <c r="C588" s="11"/>
      <c r="D588" s="11"/>
    </row>
    <row r="589" spans="3:4" x14ac:dyDescent="0.25">
      <c r="C589" s="11"/>
      <c r="D589" s="11"/>
    </row>
    <row r="590" spans="3:4" x14ac:dyDescent="0.25">
      <c r="C590" s="11"/>
      <c r="D590" s="11"/>
    </row>
    <row r="591" spans="3:4" x14ac:dyDescent="0.25">
      <c r="C591" s="11"/>
      <c r="D591" s="11"/>
    </row>
    <row r="592" spans="3:4" x14ac:dyDescent="0.25">
      <c r="C592" s="11"/>
      <c r="D592" s="11"/>
    </row>
    <row r="593" spans="3:4" x14ac:dyDescent="0.25">
      <c r="C593" s="11"/>
      <c r="D593" s="11"/>
    </row>
    <row r="594" spans="3:4" x14ac:dyDescent="0.25">
      <c r="C594" s="11"/>
      <c r="D594" s="11"/>
    </row>
    <row r="595" spans="3:4" x14ac:dyDescent="0.25">
      <c r="C595" s="11"/>
      <c r="D595" s="11"/>
    </row>
    <row r="596" spans="3:4" x14ac:dyDescent="0.25">
      <c r="C596" s="11"/>
      <c r="D596" s="11"/>
    </row>
    <row r="597" spans="3:4" x14ac:dyDescent="0.25">
      <c r="C597" s="11"/>
      <c r="D597" s="11"/>
    </row>
    <row r="598" spans="3:4" x14ac:dyDescent="0.25">
      <c r="C598" s="11"/>
      <c r="D598" s="11"/>
    </row>
    <row r="599" spans="3:4" x14ac:dyDescent="0.25">
      <c r="C599" s="11"/>
      <c r="D599" s="11"/>
    </row>
    <row r="600" spans="3:4" x14ac:dyDescent="0.25">
      <c r="C600" s="11"/>
      <c r="D600" s="11"/>
    </row>
    <row r="601" spans="3:4" x14ac:dyDescent="0.25">
      <c r="C601" s="11"/>
      <c r="D601" s="11"/>
    </row>
    <row r="602" spans="3:4" x14ac:dyDescent="0.25">
      <c r="C602" s="11"/>
      <c r="D602" s="11"/>
    </row>
    <row r="603" spans="3:4" x14ac:dyDescent="0.25">
      <c r="C603" s="11"/>
      <c r="D603" s="11"/>
    </row>
    <row r="604" spans="3:4" x14ac:dyDescent="0.25">
      <c r="C604" s="11"/>
      <c r="D604" s="11"/>
    </row>
    <row r="605" spans="3:4" x14ac:dyDescent="0.25">
      <c r="C605" s="11"/>
      <c r="D605" s="11"/>
    </row>
    <row r="606" spans="3:4" x14ac:dyDescent="0.25">
      <c r="C606" s="11"/>
      <c r="D606" s="11"/>
    </row>
    <row r="607" spans="3:4" x14ac:dyDescent="0.25">
      <c r="C607" s="11"/>
      <c r="D607" s="11"/>
    </row>
    <row r="608" spans="3:4" x14ac:dyDescent="0.25">
      <c r="C608" s="11"/>
      <c r="D608" s="11"/>
    </row>
    <row r="609" spans="3:4" x14ac:dyDescent="0.25">
      <c r="C609" s="11"/>
      <c r="D609" s="11"/>
    </row>
    <row r="610" spans="3:4" x14ac:dyDescent="0.25">
      <c r="C610" s="11"/>
      <c r="D610" s="11"/>
    </row>
    <row r="611" spans="3:4" x14ac:dyDescent="0.25">
      <c r="C611" s="11"/>
      <c r="D611" s="11"/>
    </row>
    <row r="612" spans="3:4" x14ac:dyDescent="0.25">
      <c r="C612" s="11"/>
      <c r="D612" s="11"/>
    </row>
    <row r="613" spans="3:4" x14ac:dyDescent="0.25">
      <c r="C613" s="11"/>
      <c r="D613" s="11"/>
    </row>
    <row r="614" spans="3:4" x14ac:dyDescent="0.25">
      <c r="C614" s="11"/>
      <c r="D614" s="11"/>
    </row>
    <row r="615" spans="3:4" x14ac:dyDescent="0.25">
      <c r="C615" s="11"/>
      <c r="D615" s="11"/>
    </row>
    <row r="616" spans="3:4" x14ac:dyDescent="0.25">
      <c r="C616" s="11"/>
      <c r="D616" s="11"/>
    </row>
    <row r="617" spans="3:4" x14ac:dyDescent="0.25">
      <c r="C617" s="11"/>
      <c r="D617" s="11"/>
    </row>
    <row r="618" spans="3:4" x14ac:dyDescent="0.25">
      <c r="C618" s="11"/>
      <c r="D618" s="11"/>
    </row>
    <row r="619" spans="3:4" x14ac:dyDescent="0.25">
      <c r="C619" s="11"/>
      <c r="D619" s="11"/>
    </row>
    <row r="620" spans="3:4" x14ac:dyDescent="0.25">
      <c r="C620" s="11"/>
      <c r="D620" s="11"/>
    </row>
    <row r="621" spans="3:4" x14ac:dyDescent="0.25">
      <c r="C621" s="11"/>
      <c r="D621" s="11"/>
    </row>
    <row r="622" spans="3:4" x14ac:dyDescent="0.25">
      <c r="C622" s="11"/>
      <c r="D622" s="11"/>
    </row>
    <row r="623" spans="3:4" x14ac:dyDescent="0.25">
      <c r="C623" s="11"/>
      <c r="D623" s="11"/>
    </row>
    <row r="624" spans="3:4" x14ac:dyDescent="0.25">
      <c r="C624" s="11"/>
      <c r="D624" s="11"/>
    </row>
    <row r="625" spans="3:4" x14ac:dyDescent="0.25">
      <c r="C625" s="11"/>
      <c r="D625" s="11"/>
    </row>
    <row r="626" spans="3:4" x14ac:dyDescent="0.25">
      <c r="C626" s="11"/>
      <c r="D626" s="11"/>
    </row>
    <row r="627" spans="3:4" x14ac:dyDescent="0.25">
      <c r="C627" s="11"/>
      <c r="D627" s="11"/>
    </row>
    <row r="628" spans="3:4" x14ac:dyDescent="0.25">
      <c r="C628" s="11"/>
      <c r="D628" s="11"/>
    </row>
    <row r="629" spans="3:4" x14ac:dyDescent="0.25">
      <c r="C629" s="11"/>
      <c r="D629" s="11"/>
    </row>
    <row r="630" spans="3:4" x14ac:dyDescent="0.25">
      <c r="C630" s="11"/>
      <c r="D630" s="11"/>
    </row>
    <row r="631" spans="3:4" x14ac:dyDescent="0.25">
      <c r="C631" s="11"/>
      <c r="D631" s="11"/>
    </row>
    <row r="632" spans="3:4" x14ac:dyDescent="0.25">
      <c r="C632" s="11"/>
      <c r="D632" s="11"/>
    </row>
    <row r="633" spans="3:4" x14ac:dyDescent="0.25">
      <c r="C633" s="11"/>
      <c r="D633" s="11"/>
    </row>
    <row r="634" spans="3:4" x14ac:dyDescent="0.25">
      <c r="C634" s="11"/>
      <c r="D634" s="11"/>
    </row>
    <row r="635" spans="3:4" x14ac:dyDescent="0.25">
      <c r="C635" s="11"/>
      <c r="D635" s="11"/>
    </row>
    <row r="636" spans="3:4" x14ac:dyDescent="0.25">
      <c r="C636" s="11"/>
      <c r="D636" s="11"/>
    </row>
    <row r="637" spans="3:4" x14ac:dyDescent="0.25">
      <c r="C637" s="11"/>
      <c r="D637" s="11"/>
    </row>
    <row r="638" spans="3:4" x14ac:dyDescent="0.25">
      <c r="C638" s="11"/>
      <c r="D638" s="11"/>
    </row>
    <row r="639" spans="3:4" x14ac:dyDescent="0.25">
      <c r="C639" s="11"/>
      <c r="D639" s="11"/>
    </row>
    <row r="640" spans="3:4" x14ac:dyDescent="0.25">
      <c r="C640" s="11"/>
      <c r="D640" s="11"/>
    </row>
    <row r="641" spans="3:4" x14ac:dyDescent="0.25">
      <c r="C641" s="11"/>
      <c r="D641" s="11"/>
    </row>
    <row r="642" spans="3:4" x14ac:dyDescent="0.25">
      <c r="C642" s="11"/>
      <c r="D642" s="11"/>
    </row>
    <row r="643" spans="3:4" x14ac:dyDescent="0.25">
      <c r="C643" s="11"/>
      <c r="D643" s="11"/>
    </row>
    <row r="644" spans="3:4" x14ac:dyDescent="0.25">
      <c r="C644" s="11"/>
      <c r="D644" s="11"/>
    </row>
    <row r="645" spans="3:4" x14ac:dyDescent="0.25">
      <c r="C645" s="11"/>
      <c r="D645" s="11"/>
    </row>
    <row r="646" spans="3:4" x14ac:dyDescent="0.25">
      <c r="C646" s="11"/>
      <c r="D646" s="11"/>
    </row>
    <row r="647" spans="3:4" x14ac:dyDescent="0.25">
      <c r="C647" s="11"/>
      <c r="D647" s="11"/>
    </row>
    <row r="648" spans="3:4" x14ac:dyDescent="0.25">
      <c r="C648" s="11"/>
      <c r="D648" s="11"/>
    </row>
    <row r="649" spans="3:4" x14ac:dyDescent="0.25">
      <c r="C649" s="11"/>
      <c r="D649" s="11"/>
    </row>
    <row r="650" spans="3:4" x14ac:dyDescent="0.25">
      <c r="C650" s="11"/>
      <c r="D650" s="11"/>
    </row>
    <row r="651" spans="3:4" x14ac:dyDescent="0.25">
      <c r="C651" s="11"/>
      <c r="D651" s="11"/>
    </row>
    <row r="652" spans="3:4" x14ac:dyDescent="0.25">
      <c r="C652" s="11"/>
      <c r="D652" s="11"/>
    </row>
    <row r="653" spans="3:4" x14ac:dyDescent="0.25">
      <c r="C653" s="11"/>
      <c r="D653" s="11"/>
    </row>
    <row r="654" spans="3:4" x14ac:dyDescent="0.25">
      <c r="C654" s="11"/>
      <c r="D654" s="11"/>
    </row>
    <row r="655" spans="3:4" x14ac:dyDescent="0.25">
      <c r="C655" s="11"/>
      <c r="D655" s="11"/>
    </row>
    <row r="656" spans="3:4" x14ac:dyDescent="0.25">
      <c r="C656" s="11"/>
      <c r="D656" s="11"/>
    </row>
    <row r="657" spans="3:4" x14ac:dyDescent="0.25">
      <c r="C657" s="11"/>
      <c r="D657" s="11"/>
    </row>
    <row r="658" spans="3:4" x14ac:dyDescent="0.25">
      <c r="C658" s="11"/>
      <c r="D658" s="11"/>
    </row>
    <row r="659" spans="3:4" x14ac:dyDescent="0.25">
      <c r="C659" s="11"/>
      <c r="D659" s="11"/>
    </row>
    <row r="660" spans="3:4" x14ac:dyDescent="0.25">
      <c r="C660" s="11"/>
      <c r="D660" s="11"/>
    </row>
    <row r="661" spans="3:4" x14ac:dyDescent="0.25">
      <c r="C661" s="11"/>
      <c r="D661" s="11"/>
    </row>
    <row r="662" spans="3:4" x14ac:dyDescent="0.25">
      <c r="C662" s="11"/>
      <c r="D662" s="11"/>
    </row>
    <row r="663" spans="3:4" x14ac:dyDescent="0.25">
      <c r="C663" s="11"/>
      <c r="D663" s="11"/>
    </row>
    <row r="664" spans="3:4" x14ac:dyDescent="0.25">
      <c r="C664" s="11"/>
      <c r="D664" s="11"/>
    </row>
    <row r="665" spans="3:4" x14ac:dyDescent="0.25">
      <c r="C665" s="11"/>
      <c r="D665" s="11"/>
    </row>
    <row r="666" spans="3:4" x14ac:dyDescent="0.25">
      <c r="C666" s="11"/>
      <c r="D666" s="11"/>
    </row>
    <row r="667" spans="3:4" x14ac:dyDescent="0.25">
      <c r="C667" s="11"/>
      <c r="D667" s="11"/>
    </row>
    <row r="668" spans="3:4" x14ac:dyDescent="0.25">
      <c r="C668" s="11"/>
      <c r="D668" s="11"/>
    </row>
    <row r="669" spans="3:4" x14ac:dyDescent="0.25">
      <c r="C669" s="11"/>
      <c r="D669" s="11"/>
    </row>
    <row r="670" spans="3:4" x14ac:dyDescent="0.25">
      <c r="C670" s="11"/>
      <c r="D670" s="11"/>
    </row>
    <row r="671" spans="3:4" x14ac:dyDescent="0.25">
      <c r="C671" s="11"/>
      <c r="D671" s="11"/>
    </row>
    <row r="672" spans="3:4" x14ac:dyDescent="0.25">
      <c r="C672" s="11"/>
      <c r="D672" s="11"/>
    </row>
    <row r="673" spans="3:4" x14ac:dyDescent="0.25">
      <c r="C673" s="11"/>
      <c r="D673" s="11"/>
    </row>
    <row r="674" spans="3:4" x14ac:dyDescent="0.25">
      <c r="C674" s="11"/>
      <c r="D674" s="11"/>
    </row>
    <row r="675" spans="3:4" x14ac:dyDescent="0.25">
      <c r="C675" s="11"/>
      <c r="D675" s="11"/>
    </row>
    <row r="676" spans="3:4" x14ac:dyDescent="0.25">
      <c r="C676" s="11"/>
      <c r="D676" s="11"/>
    </row>
    <row r="677" spans="3:4" x14ac:dyDescent="0.25">
      <c r="C677" s="11"/>
      <c r="D677" s="11"/>
    </row>
    <row r="678" spans="3:4" x14ac:dyDescent="0.25">
      <c r="C678" s="11"/>
      <c r="D678" s="11"/>
    </row>
    <row r="679" spans="3:4" x14ac:dyDescent="0.25">
      <c r="C679" s="11"/>
      <c r="D679" s="11"/>
    </row>
    <row r="680" spans="3:4" x14ac:dyDescent="0.25">
      <c r="C680" s="11"/>
      <c r="D680" s="11"/>
    </row>
    <row r="681" spans="3:4" x14ac:dyDescent="0.25">
      <c r="C681" s="11"/>
      <c r="D681" s="11"/>
    </row>
    <row r="682" spans="3:4" x14ac:dyDescent="0.25">
      <c r="C682" s="11"/>
      <c r="D682" s="11"/>
    </row>
    <row r="683" spans="3:4" x14ac:dyDescent="0.25">
      <c r="C683" s="11"/>
      <c r="D683" s="11"/>
    </row>
    <row r="684" spans="3:4" x14ac:dyDescent="0.25">
      <c r="C684" s="11"/>
      <c r="D684" s="11"/>
    </row>
    <row r="685" spans="3:4" x14ac:dyDescent="0.25">
      <c r="C685" s="11"/>
      <c r="D685" s="11"/>
    </row>
    <row r="686" spans="3:4" x14ac:dyDescent="0.25">
      <c r="C686" s="11"/>
      <c r="D686" s="11"/>
    </row>
    <row r="687" spans="3:4" x14ac:dyDescent="0.25">
      <c r="C687" s="11"/>
      <c r="D687" s="11"/>
    </row>
    <row r="688" spans="3:4" x14ac:dyDescent="0.25">
      <c r="C688" s="11"/>
      <c r="D688" s="11"/>
    </row>
    <row r="689" spans="3:4" x14ac:dyDescent="0.25">
      <c r="C689" s="11"/>
      <c r="D689" s="11"/>
    </row>
    <row r="690" spans="3:4" x14ac:dyDescent="0.25">
      <c r="C690" s="11"/>
      <c r="D690" s="11"/>
    </row>
    <row r="691" spans="3:4" x14ac:dyDescent="0.25">
      <c r="C691" s="11"/>
      <c r="D691" s="11"/>
    </row>
    <row r="692" spans="3:4" x14ac:dyDescent="0.25">
      <c r="C692" s="11"/>
      <c r="D692" s="11"/>
    </row>
    <row r="693" spans="3:4" x14ac:dyDescent="0.25">
      <c r="C693" s="11"/>
      <c r="D693" s="11"/>
    </row>
    <row r="694" spans="3:4" x14ac:dyDescent="0.25">
      <c r="C694" s="11"/>
      <c r="D694" s="11"/>
    </row>
    <row r="695" spans="3:4" x14ac:dyDescent="0.25">
      <c r="C695" s="11"/>
      <c r="D695" s="11"/>
    </row>
    <row r="696" spans="3:4" x14ac:dyDescent="0.25">
      <c r="C696" s="11"/>
      <c r="D696" s="11"/>
    </row>
    <row r="697" spans="3:4" x14ac:dyDescent="0.25">
      <c r="C697" s="11"/>
      <c r="D697" s="11"/>
    </row>
    <row r="698" spans="3:4" x14ac:dyDescent="0.25">
      <c r="C698" s="11"/>
      <c r="D698" s="11"/>
    </row>
    <row r="699" spans="3:4" x14ac:dyDescent="0.25">
      <c r="C699" s="11"/>
      <c r="D699" s="11"/>
    </row>
    <row r="700" spans="3:4" x14ac:dyDescent="0.25">
      <c r="C700" s="11"/>
      <c r="D700" s="11"/>
    </row>
    <row r="701" spans="3:4" x14ac:dyDescent="0.25">
      <c r="C701" s="11"/>
      <c r="D701" s="11"/>
    </row>
    <row r="702" spans="3:4" x14ac:dyDescent="0.25">
      <c r="C702" s="11"/>
      <c r="D702" s="11"/>
    </row>
    <row r="703" spans="3:4" x14ac:dyDescent="0.25">
      <c r="C703" s="11"/>
      <c r="D703" s="11"/>
    </row>
    <row r="704" spans="3:4" x14ac:dyDescent="0.25">
      <c r="C704" s="11"/>
      <c r="D704" s="11"/>
    </row>
    <row r="705" spans="3:4" x14ac:dyDescent="0.25">
      <c r="C705" s="11"/>
      <c r="D705" s="11"/>
    </row>
    <row r="706" spans="3:4" x14ac:dyDescent="0.25">
      <c r="C706" s="11"/>
      <c r="D706" s="11"/>
    </row>
    <row r="707" spans="3:4" x14ac:dyDescent="0.25">
      <c r="C707" s="11"/>
      <c r="D707" s="11"/>
    </row>
    <row r="708" spans="3:4" x14ac:dyDescent="0.25">
      <c r="C708" s="11"/>
      <c r="D708" s="11"/>
    </row>
    <row r="709" spans="3:4" x14ac:dyDescent="0.25">
      <c r="C709" s="11"/>
      <c r="D709" s="11"/>
    </row>
    <row r="710" spans="3:4" x14ac:dyDescent="0.25">
      <c r="C710" s="11"/>
      <c r="D710" s="11"/>
    </row>
    <row r="711" spans="3:4" x14ac:dyDescent="0.25">
      <c r="C711" s="11"/>
      <c r="D711" s="11"/>
    </row>
    <row r="712" spans="3:4" x14ac:dyDescent="0.25">
      <c r="C712" s="11"/>
      <c r="D712" s="11"/>
    </row>
    <row r="713" spans="3:4" x14ac:dyDescent="0.25">
      <c r="C713" s="11"/>
      <c r="D713" s="11"/>
    </row>
    <row r="714" spans="3:4" x14ac:dyDescent="0.25">
      <c r="C714" s="11"/>
      <c r="D714" s="11"/>
    </row>
    <row r="715" spans="3:4" x14ac:dyDescent="0.25">
      <c r="C715" s="11"/>
      <c r="D715" s="11"/>
    </row>
    <row r="716" spans="3:4" x14ac:dyDescent="0.25">
      <c r="C716" s="11"/>
      <c r="D716" s="11"/>
    </row>
    <row r="717" spans="3:4" x14ac:dyDescent="0.25">
      <c r="C717" s="11"/>
      <c r="D717" s="11"/>
    </row>
    <row r="718" spans="3:4" x14ac:dyDescent="0.25">
      <c r="C718" s="11"/>
      <c r="D718" s="11"/>
    </row>
    <row r="719" spans="3:4" x14ac:dyDescent="0.25">
      <c r="C719" s="11"/>
      <c r="D719" s="11"/>
    </row>
    <row r="720" spans="3:4" x14ac:dyDescent="0.25">
      <c r="C720" s="11"/>
      <c r="D720" s="11"/>
    </row>
    <row r="721" spans="3:4" x14ac:dyDescent="0.25">
      <c r="C721" s="11"/>
      <c r="D721" s="11"/>
    </row>
    <row r="722" spans="3:4" x14ac:dyDescent="0.25">
      <c r="C722" s="11"/>
      <c r="D722" s="11"/>
    </row>
    <row r="723" spans="3:4" x14ac:dyDescent="0.25">
      <c r="C723" s="11"/>
      <c r="D723" s="11"/>
    </row>
    <row r="724" spans="3:4" x14ac:dyDescent="0.25">
      <c r="C724" s="11"/>
      <c r="D724" s="11"/>
    </row>
    <row r="725" spans="3:4" x14ac:dyDescent="0.25">
      <c r="C725" s="11"/>
      <c r="D725" s="11"/>
    </row>
    <row r="726" spans="3:4" x14ac:dyDescent="0.25">
      <c r="C726" s="11"/>
      <c r="D726" s="11"/>
    </row>
    <row r="727" spans="3:4" x14ac:dyDescent="0.25">
      <c r="C727" s="11"/>
      <c r="D727" s="11"/>
    </row>
    <row r="728" spans="3:4" x14ac:dyDescent="0.25">
      <c r="C728" s="11"/>
      <c r="D728" s="11"/>
    </row>
    <row r="729" spans="3:4" x14ac:dyDescent="0.25">
      <c r="C729" s="11"/>
      <c r="D729" s="11"/>
    </row>
    <row r="730" spans="3:4" x14ac:dyDescent="0.25">
      <c r="C730" s="11"/>
      <c r="D730" s="11"/>
    </row>
    <row r="731" spans="3:4" x14ac:dyDescent="0.25">
      <c r="C731" s="11"/>
      <c r="D731" s="11"/>
    </row>
    <row r="732" spans="3:4" x14ac:dyDescent="0.25">
      <c r="C732" s="11"/>
      <c r="D732" s="11"/>
    </row>
    <row r="733" spans="3:4" x14ac:dyDescent="0.25">
      <c r="C733" s="11"/>
      <c r="D733" s="11"/>
    </row>
    <row r="734" spans="3:4" x14ac:dyDescent="0.25">
      <c r="C734" s="11"/>
      <c r="D734" s="11"/>
    </row>
    <row r="735" spans="3:4" x14ac:dyDescent="0.25">
      <c r="C735" s="11"/>
      <c r="D735" s="11"/>
    </row>
    <row r="736" spans="3:4" x14ac:dyDescent="0.25">
      <c r="C736" s="11"/>
      <c r="D736" s="11"/>
    </row>
    <row r="737" spans="3:4" x14ac:dyDescent="0.25">
      <c r="C737" s="11"/>
      <c r="D737" s="11"/>
    </row>
    <row r="738" spans="3:4" x14ac:dyDescent="0.25">
      <c r="C738" s="11"/>
      <c r="D738" s="11"/>
    </row>
    <row r="739" spans="3:4" x14ac:dyDescent="0.25">
      <c r="C739" s="11"/>
      <c r="D739" s="11"/>
    </row>
    <row r="740" spans="3:4" x14ac:dyDescent="0.25">
      <c r="C740" s="11"/>
      <c r="D740" s="11"/>
    </row>
    <row r="741" spans="3:4" x14ac:dyDescent="0.25">
      <c r="C741" s="11"/>
      <c r="D741" s="11"/>
    </row>
    <row r="742" spans="3:4" x14ac:dyDescent="0.25">
      <c r="C742" s="11"/>
      <c r="D742" s="11"/>
    </row>
    <row r="743" spans="3:4" x14ac:dyDescent="0.25">
      <c r="C743" s="11"/>
      <c r="D743" s="11"/>
    </row>
    <row r="744" spans="3:4" x14ac:dyDescent="0.25">
      <c r="C744" s="11"/>
      <c r="D744" s="11"/>
    </row>
    <row r="745" spans="3:4" x14ac:dyDescent="0.25">
      <c r="C745" s="11"/>
      <c r="D745" s="11"/>
    </row>
    <row r="746" spans="3:4" x14ac:dyDescent="0.25">
      <c r="C746" s="11"/>
      <c r="D746" s="11"/>
    </row>
    <row r="747" spans="3:4" x14ac:dyDescent="0.25">
      <c r="C747" s="11"/>
      <c r="D747" s="11"/>
    </row>
    <row r="748" spans="3:4" x14ac:dyDescent="0.25">
      <c r="C748" s="11"/>
      <c r="D748" s="11"/>
    </row>
    <row r="749" spans="3:4" x14ac:dyDescent="0.25">
      <c r="C749" s="11"/>
      <c r="D749" s="11"/>
    </row>
    <row r="750" spans="3:4" x14ac:dyDescent="0.25">
      <c r="C750" s="11"/>
      <c r="D750" s="11"/>
    </row>
    <row r="751" spans="3:4" x14ac:dyDescent="0.25">
      <c r="C751" s="11"/>
      <c r="D751" s="11"/>
    </row>
    <row r="752" spans="3:4" x14ac:dyDescent="0.25">
      <c r="C752" s="11"/>
      <c r="D752" s="11"/>
    </row>
    <row r="753" spans="3:4" x14ac:dyDescent="0.25">
      <c r="C753" s="11"/>
      <c r="D753" s="11"/>
    </row>
    <row r="754" spans="3:4" x14ac:dyDescent="0.25">
      <c r="C754" s="11"/>
      <c r="D754" s="11"/>
    </row>
    <row r="755" spans="3:4" x14ac:dyDescent="0.25">
      <c r="C755" s="11"/>
      <c r="D755" s="11"/>
    </row>
    <row r="756" spans="3:4" x14ac:dyDescent="0.25">
      <c r="C756" s="11"/>
      <c r="D756" s="11"/>
    </row>
    <row r="757" spans="3:4" x14ac:dyDescent="0.25">
      <c r="C757" s="11"/>
      <c r="D757" s="11"/>
    </row>
    <row r="758" spans="3:4" x14ac:dyDescent="0.25">
      <c r="C758" s="11"/>
      <c r="D758" s="11"/>
    </row>
    <row r="759" spans="3:4" x14ac:dyDescent="0.25">
      <c r="C759" s="11"/>
      <c r="D759" s="11"/>
    </row>
    <row r="760" spans="3:4" x14ac:dyDescent="0.25">
      <c r="C760" s="11"/>
      <c r="D760" s="11"/>
    </row>
    <row r="761" spans="3:4" x14ac:dyDescent="0.25">
      <c r="C761" s="11"/>
      <c r="D761" s="11"/>
    </row>
    <row r="762" spans="3:4" x14ac:dyDescent="0.25">
      <c r="C762" s="11"/>
      <c r="D762" s="11"/>
    </row>
    <row r="763" spans="3:4" x14ac:dyDescent="0.25">
      <c r="C763" s="11"/>
      <c r="D763" s="11"/>
    </row>
    <row r="764" spans="3:4" x14ac:dyDescent="0.25">
      <c r="C764" s="11"/>
      <c r="D764" s="11"/>
    </row>
    <row r="765" spans="3:4" x14ac:dyDescent="0.25">
      <c r="C765" s="11"/>
      <c r="D765" s="11"/>
    </row>
    <row r="766" spans="3:4" x14ac:dyDescent="0.25">
      <c r="C766" s="11"/>
      <c r="D766" s="11"/>
    </row>
    <row r="767" spans="3:4" x14ac:dyDescent="0.25">
      <c r="C767" s="11"/>
      <c r="D767" s="11"/>
    </row>
    <row r="768" spans="3:4" x14ac:dyDescent="0.25">
      <c r="C768" s="11"/>
      <c r="D768" s="11"/>
    </row>
    <row r="769" spans="3:4" x14ac:dyDescent="0.25">
      <c r="C769" s="11"/>
      <c r="D769" s="11"/>
    </row>
    <row r="770" spans="3:4" x14ac:dyDescent="0.25">
      <c r="C770" s="11"/>
      <c r="D770" s="11"/>
    </row>
    <row r="771" spans="3:4" x14ac:dyDescent="0.25">
      <c r="C771" s="11"/>
      <c r="D771" s="11"/>
    </row>
    <row r="772" spans="3:4" x14ac:dyDescent="0.25">
      <c r="C772" s="11"/>
      <c r="D772" s="11"/>
    </row>
    <row r="773" spans="3:4" x14ac:dyDescent="0.25">
      <c r="C773" s="11"/>
      <c r="D773" s="11"/>
    </row>
    <row r="774" spans="3:4" x14ac:dyDescent="0.25">
      <c r="C774" s="11"/>
      <c r="D774" s="11"/>
    </row>
    <row r="775" spans="3:4" x14ac:dyDescent="0.25">
      <c r="C775" s="11"/>
      <c r="D775" s="11"/>
    </row>
    <row r="776" spans="3:4" x14ac:dyDescent="0.25">
      <c r="C776" s="11"/>
      <c r="D776" s="11"/>
    </row>
    <row r="777" spans="3:4" x14ac:dyDescent="0.25">
      <c r="C777" s="11"/>
      <c r="D777" s="11"/>
    </row>
    <row r="778" spans="3:4" x14ac:dyDescent="0.25">
      <c r="C778" s="11"/>
      <c r="D778" s="11"/>
    </row>
    <row r="779" spans="3:4" x14ac:dyDescent="0.25">
      <c r="C779" s="11"/>
      <c r="D779" s="11"/>
    </row>
    <row r="780" spans="3:4" x14ac:dyDescent="0.25">
      <c r="C780" s="11"/>
      <c r="D780" s="11"/>
    </row>
    <row r="781" spans="3:4" x14ac:dyDescent="0.25">
      <c r="C781" s="11"/>
      <c r="D781" s="11"/>
    </row>
    <row r="782" spans="3:4" x14ac:dyDescent="0.25">
      <c r="C782" s="11"/>
      <c r="D782" s="11"/>
    </row>
    <row r="783" spans="3:4" x14ac:dyDescent="0.25">
      <c r="C783" s="11"/>
      <c r="D783" s="11"/>
    </row>
    <row r="784" spans="3:4" x14ac:dyDescent="0.25">
      <c r="C784" s="11"/>
      <c r="D784" s="11"/>
    </row>
    <row r="785" spans="3:4" x14ac:dyDescent="0.25">
      <c r="C785" s="11"/>
      <c r="D785" s="11"/>
    </row>
    <row r="786" spans="3:4" x14ac:dyDescent="0.25">
      <c r="C786" s="11"/>
      <c r="D786" s="11"/>
    </row>
    <row r="787" spans="3:4" x14ac:dyDescent="0.25">
      <c r="C787" s="11"/>
      <c r="D787" s="11"/>
    </row>
    <row r="788" spans="3:4" x14ac:dyDescent="0.25">
      <c r="C788" s="11"/>
      <c r="D788" s="11"/>
    </row>
    <row r="789" spans="3:4" x14ac:dyDescent="0.25">
      <c r="C789" s="11"/>
      <c r="D789" s="11"/>
    </row>
    <row r="790" spans="3:4" x14ac:dyDescent="0.25">
      <c r="C790" s="11"/>
      <c r="D790" s="11"/>
    </row>
    <row r="791" spans="3:4" x14ac:dyDescent="0.25">
      <c r="C791" s="11"/>
      <c r="D791" s="11"/>
    </row>
    <row r="792" spans="3:4" x14ac:dyDescent="0.25">
      <c r="C792" s="11"/>
      <c r="D792" s="11"/>
    </row>
    <row r="793" spans="3:4" x14ac:dyDescent="0.25">
      <c r="C793" s="11"/>
      <c r="D793" s="11"/>
    </row>
    <row r="794" spans="3:4" x14ac:dyDescent="0.25">
      <c r="C794" s="11"/>
      <c r="D794" s="11"/>
    </row>
    <row r="795" spans="3:4" x14ac:dyDescent="0.25">
      <c r="C795" s="11"/>
      <c r="D795" s="11"/>
    </row>
    <row r="796" spans="3:4" x14ac:dyDescent="0.25">
      <c r="C796" s="11"/>
      <c r="D796" s="11"/>
    </row>
    <row r="797" spans="3:4" x14ac:dyDescent="0.25">
      <c r="C797" s="11"/>
      <c r="D797" s="11"/>
    </row>
    <row r="798" spans="3:4" x14ac:dyDescent="0.25">
      <c r="C798" s="11"/>
      <c r="D798" s="11"/>
    </row>
    <row r="799" spans="3:4" x14ac:dyDescent="0.25">
      <c r="C799" s="11"/>
      <c r="D799" s="11"/>
    </row>
    <row r="800" spans="3:4" x14ac:dyDescent="0.25">
      <c r="C800" s="11"/>
      <c r="D800" s="11"/>
    </row>
    <row r="801" spans="3:4" x14ac:dyDescent="0.25">
      <c r="C801" s="11"/>
      <c r="D801" s="11"/>
    </row>
    <row r="802" spans="3:4" x14ac:dyDescent="0.25">
      <c r="C802" s="11"/>
      <c r="D802" s="11"/>
    </row>
    <row r="803" spans="3:4" x14ac:dyDescent="0.25">
      <c r="C803" s="11"/>
      <c r="D803" s="11"/>
    </row>
    <row r="804" spans="3:4" x14ac:dyDescent="0.25">
      <c r="C804" s="11"/>
      <c r="D804" s="11"/>
    </row>
    <row r="805" spans="3:4" x14ac:dyDescent="0.25">
      <c r="C805" s="11"/>
      <c r="D805" s="11"/>
    </row>
    <row r="806" spans="3:4" x14ac:dyDescent="0.25">
      <c r="C806" s="11"/>
      <c r="D806" s="11"/>
    </row>
    <row r="807" spans="3:4" x14ac:dyDescent="0.25">
      <c r="C807" s="11"/>
      <c r="D807" s="11"/>
    </row>
    <row r="808" spans="3:4" x14ac:dyDescent="0.25">
      <c r="C808" s="11"/>
      <c r="D808" s="11"/>
    </row>
    <row r="809" spans="3:4" x14ac:dyDescent="0.25">
      <c r="C809" s="11"/>
      <c r="D809" s="11"/>
    </row>
    <row r="810" spans="3:4" x14ac:dyDescent="0.25">
      <c r="C810" s="11"/>
      <c r="D810" s="11"/>
    </row>
    <row r="811" spans="3:4" x14ac:dyDescent="0.25">
      <c r="C811" s="11"/>
      <c r="D811" s="11"/>
    </row>
    <row r="812" spans="3:4" x14ac:dyDescent="0.25">
      <c r="C812" s="11"/>
      <c r="D812" s="11"/>
    </row>
    <row r="813" spans="3:4" x14ac:dyDescent="0.25">
      <c r="C813" s="11"/>
      <c r="D813" s="11"/>
    </row>
    <row r="814" spans="3:4" x14ac:dyDescent="0.25">
      <c r="C814" s="11"/>
      <c r="D814" s="11"/>
    </row>
    <row r="815" spans="3:4" x14ac:dyDescent="0.25">
      <c r="C815" s="11"/>
      <c r="D815" s="11"/>
    </row>
    <row r="816" spans="3:4" x14ac:dyDescent="0.25">
      <c r="C816" s="11"/>
      <c r="D816" s="11"/>
    </row>
    <row r="817" spans="3:4" x14ac:dyDescent="0.25">
      <c r="C817" s="11"/>
      <c r="D817" s="11"/>
    </row>
    <row r="818" spans="3:4" x14ac:dyDescent="0.25">
      <c r="C818" s="11"/>
      <c r="D818" s="11"/>
    </row>
    <row r="819" spans="3:4" x14ac:dyDescent="0.25">
      <c r="C819" s="11"/>
      <c r="D819" s="11"/>
    </row>
    <row r="820" spans="3:4" x14ac:dyDescent="0.25">
      <c r="C820" s="11"/>
      <c r="D820" s="11"/>
    </row>
    <row r="821" spans="3:4" x14ac:dyDescent="0.25">
      <c r="C821" s="11"/>
      <c r="D821" s="11"/>
    </row>
    <row r="822" spans="3:4" x14ac:dyDescent="0.25">
      <c r="C822" s="11"/>
      <c r="D822" s="11"/>
    </row>
    <row r="823" spans="3:4" x14ac:dyDescent="0.25">
      <c r="C823" s="11"/>
      <c r="D823" s="11"/>
    </row>
    <row r="824" spans="3:4" x14ac:dyDescent="0.25">
      <c r="C824" s="11"/>
      <c r="D824" s="11"/>
    </row>
    <row r="825" spans="3:4" x14ac:dyDescent="0.25">
      <c r="C825" s="11"/>
      <c r="D825" s="11"/>
    </row>
    <row r="826" spans="3:4" x14ac:dyDescent="0.25">
      <c r="C826" s="11"/>
      <c r="D826" s="11"/>
    </row>
    <row r="827" spans="3:4" x14ac:dyDescent="0.25">
      <c r="C827" s="11"/>
      <c r="D827" s="11"/>
    </row>
    <row r="828" spans="3:4" x14ac:dyDescent="0.25">
      <c r="C828" s="11"/>
      <c r="D828" s="11"/>
    </row>
    <row r="829" spans="3:4" x14ac:dyDescent="0.25">
      <c r="C829" s="11"/>
      <c r="D829" s="11"/>
    </row>
    <row r="830" spans="3:4" x14ac:dyDescent="0.25">
      <c r="C830" s="11"/>
      <c r="D830" s="11"/>
    </row>
    <row r="831" spans="3:4" x14ac:dyDescent="0.25">
      <c r="C831" s="11"/>
      <c r="D831" s="11"/>
    </row>
    <row r="832" spans="3:4" x14ac:dyDescent="0.25">
      <c r="C832" s="11"/>
      <c r="D832" s="11"/>
    </row>
    <row r="833" spans="3:4" x14ac:dyDescent="0.25">
      <c r="C833" s="11"/>
      <c r="D833" s="11"/>
    </row>
    <row r="834" spans="3:4" x14ac:dyDescent="0.25">
      <c r="C834" s="11"/>
      <c r="D834" s="11"/>
    </row>
    <row r="835" spans="3:4" x14ac:dyDescent="0.25">
      <c r="C835" s="11"/>
      <c r="D835" s="11"/>
    </row>
    <row r="836" spans="3:4" x14ac:dyDescent="0.25">
      <c r="C836" s="11"/>
      <c r="D836" s="11"/>
    </row>
    <row r="837" spans="3:4" x14ac:dyDescent="0.25">
      <c r="C837" s="11"/>
      <c r="D837" s="11"/>
    </row>
    <row r="838" spans="3:4" x14ac:dyDescent="0.25">
      <c r="C838" s="11"/>
      <c r="D838" s="11"/>
    </row>
    <row r="839" spans="3:4" x14ac:dyDescent="0.25">
      <c r="C839" s="11"/>
      <c r="D839" s="11"/>
    </row>
    <row r="840" spans="3:4" x14ac:dyDescent="0.25">
      <c r="C840" s="11"/>
      <c r="D840" s="11"/>
    </row>
    <row r="841" spans="3:4" x14ac:dyDescent="0.25">
      <c r="C841" s="11"/>
      <c r="D841" s="11"/>
    </row>
    <row r="842" spans="3:4" x14ac:dyDescent="0.25">
      <c r="C842" s="11"/>
      <c r="D842" s="11"/>
    </row>
    <row r="843" spans="3:4" x14ac:dyDescent="0.25">
      <c r="C843" s="11"/>
      <c r="D843" s="11"/>
    </row>
    <row r="844" spans="3:4" x14ac:dyDescent="0.25">
      <c r="C844" s="11"/>
      <c r="D844" s="11"/>
    </row>
    <row r="845" spans="3:4" x14ac:dyDescent="0.25">
      <c r="C845" s="11"/>
      <c r="D845" s="11"/>
    </row>
    <row r="846" spans="3:4" x14ac:dyDescent="0.25">
      <c r="C846" s="11"/>
      <c r="D846" s="11"/>
    </row>
    <row r="847" spans="3:4" x14ac:dyDescent="0.25">
      <c r="C847" s="11"/>
      <c r="D847" s="11"/>
    </row>
    <row r="848" spans="3:4" x14ac:dyDescent="0.25">
      <c r="C848" s="11"/>
      <c r="D848" s="11"/>
    </row>
    <row r="849" spans="3:4" x14ac:dyDescent="0.25">
      <c r="C849" s="11"/>
      <c r="D849" s="11"/>
    </row>
    <row r="850" spans="3:4" x14ac:dyDescent="0.25">
      <c r="C850" s="11"/>
      <c r="D850" s="11"/>
    </row>
    <row r="851" spans="3:4" x14ac:dyDescent="0.25">
      <c r="C851" s="11"/>
      <c r="D851" s="11"/>
    </row>
    <row r="852" spans="3:4" x14ac:dyDescent="0.25">
      <c r="C852" s="11"/>
      <c r="D852" s="11"/>
    </row>
    <row r="853" spans="3:4" x14ac:dyDescent="0.25">
      <c r="C853" s="11"/>
      <c r="D853" s="11"/>
    </row>
    <row r="854" spans="3:4" x14ac:dyDescent="0.25">
      <c r="C854" s="11"/>
      <c r="D854" s="11"/>
    </row>
    <row r="855" spans="3:4" x14ac:dyDescent="0.25">
      <c r="C855" s="11"/>
      <c r="D855" s="11"/>
    </row>
    <row r="856" spans="3:4" x14ac:dyDescent="0.25">
      <c r="C856" s="11"/>
      <c r="D856" s="11"/>
    </row>
    <row r="857" spans="3:4" x14ac:dyDescent="0.25">
      <c r="C857" s="11"/>
      <c r="D857" s="11"/>
    </row>
    <row r="858" spans="3:4" x14ac:dyDescent="0.25">
      <c r="C858" s="11"/>
      <c r="D858" s="11"/>
    </row>
    <row r="859" spans="3:4" x14ac:dyDescent="0.25">
      <c r="C859" s="11"/>
      <c r="D859" s="11"/>
    </row>
    <row r="860" spans="3:4" x14ac:dyDescent="0.25">
      <c r="C860" s="11"/>
      <c r="D860" s="11"/>
    </row>
    <row r="861" spans="3:4" x14ac:dyDescent="0.25">
      <c r="C861" s="11"/>
      <c r="D861" s="11"/>
    </row>
    <row r="862" spans="3:4" x14ac:dyDescent="0.25">
      <c r="C862" s="11"/>
      <c r="D862" s="11"/>
    </row>
    <row r="863" spans="3:4" x14ac:dyDescent="0.25">
      <c r="C863" s="11"/>
      <c r="D863" s="11"/>
    </row>
    <row r="864" spans="3:4" x14ac:dyDescent="0.25">
      <c r="C864" s="11"/>
      <c r="D864" s="11"/>
    </row>
    <row r="865" spans="3:4" x14ac:dyDescent="0.25">
      <c r="C865" s="11"/>
      <c r="D865" s="11"/>
    </row>
    <row r="866" spans="3:4" x14ac:dyDescent="0.25">
      <c r="C866" s="11"/>
      <c r="D866" s="11"/>
    </row>
    <row r="867" spans="3:4" x14ac:dyDescent="0.25">
      <c r="C867" s="11"/>
      <c r="D867" s="11"/>
    </row>
    <row r="868" spans="3:4" x14ac:dyDescent="0.25">
      <c r="C868" s="11"/>
      <c r="D868" s="11"/>
    </row>
    <row r="869" spans="3:4" x14ac:dyDescent="0.25">
      <c r="C869" s="11"/>
      <c r="D869" s="11"/>
    </row>
    <row r="870" spans="3:4" x14ac:dyDescent="0.25">
      <c r="C870" s="11"/>
      <c r="D870" s="11"/>
    </row>
    <row r="871" spans="3:4" x14ac:dyDescent="0.25">
      <c r="C871" s="11"/>
      <c r="D871" s="11"/>
    </row>
    <row r="872" spans="3:4" x14ac:dyDescent="0.25">
      <c r="C872" s="11"/>
      <c r="D872" s="11"/>
    </row>
    <row r="873" spans="3:4" x14ac:dyDescent="0.25">
      <c r="C873" s="11"/>
      <c r="D873" s="11"/>
    </row>
    <row r="874" spans="3:4" x14ac:dyDescent="0.25">
      <c r="C874" s="11"/>
      <c r="D874" s="11"/>
    </row>
    <row r="875" spans="3:4" x14ac:dyDescent="0.25">
      <c r="C875" s="11"/>
      <c r="D875" s="11"/>
    </row>
    <row r="876" spans="3:4" x14ac:dyDescent="0.25">
      <c r="C876" s="11"/>
      <c r="D876" s="11"/>
    </row>
    <row r="877" spans="3:4" x14ac:dyDescent="0.25">
      <c r="C877" s="11"/>
      <c r="D877" s="11"/>
    </row>
    <row r="878" spans="3:4" x14ac:dyDescent="0.25">
      <c r="C878" s="11"/>
      <c r="D878" s="11"/>
    </row>
    <row r="879" spans="3:4" x14ac:dyDescent="0.25">
      <c r="C879" s="11"/>
      <c r="D879" s="11"/>
    </row>
    <row r="880" spans="3:4" x14ac:dyDescent="0.25">
      <c r="C880" s="11"/>
      <c r="D880" s="11"/>
    </row>
    <row r="881" spans="3:4" x14ac:dyDescent="0.25">
      <c r="C881" s="11"/>
      <c r="D881" s="11"/>
    </row>
    <row r="882" spans="3:4" x14ac:dyDescent="0.25">
      <c r="C882" s="11"/>
      <c r="D882" s="11"/>
    </row>
    <row r="883" spans="3:4" x14ac:dyDescent="0.25">
      <c r="C883" s="11"/>
      <c r="D883" s="11"/>
    </row>
    <row r="884" spans="3:4" x14ac:dyDescent="0.25">
      <c r="C884" s="11"/>
      <c r="D884" s="11"/>
    </row>
    <row r="885" spans="3:4" x14ac:dyDescent="0.25">
      <c r="C885" s="11"/>
      <c r="D885" s="11"/>
    </row>
    <row r="886" spans="3:4" x14ac:dyDescent="0.25">
      <c r="C886" s="11"/>
      <c r="D886" s="11"/>
    </row>
    <row r="887" spans="3:4" x14ac:dyDescent="0.25">
      <c r="C887" s="11"/>
      <c r="D887" s="11"/>
    </row>
    <row r="888" spans="3:4" x14ac:dyDescent="0.25">
      <c r="C888" s="11"/>
      <c r="D888" s="11"/>
    </row>
    <row r="889" spans="3:4" x14ac:dyDescent="0.25">
      <c r="C889" s="11"/>
      <c r="D889" s="11"/>
    </row>
    <row r="890" spans="3:4" x14ac:dyDescent="0.25">
      <c r="C890" s="11"/>
      <c r="D890" s="11"/>
    </row>
    <row r="891" spans="3:4" x14ac:dyDescent="0.25">
      <c r="C891" s="11"/>
      <c r="D891" s="11"/>
    </row>
    <row r="892" spans="3:4" x14ac:dyDescent="0.25">
      <c r="C892" s="11"/>
      <c r="D892" s="11"/>
    </row>
    <row r="893" spans="3:4" x14ac:dyDescent="0.25">
      <c r="C893" s="11"/>
      <c r="D893" s="11"/>
    </row>
    <row r="894" spans="3:4" x14ac:dyDescent="0.25">
      <c r="C894" s="11"/>
      <c r="D894" s="11"/>
    </row>
    <row r="895" spans="3:4" x14ac:dyDescent="0.25">
      <c r="C895" s="11"/>
      <c r="D895" s="11"/>
    </row>
    <row r="896" spans="3:4" x14ac:dyDescent="0.25">
      <c r="C896" s="11"/>
      <c r="D896" s="11"/>
    </row>
    <row r="897" spans="3:4" x14ac:dyDescent="0.25">
      <c r="C897" s="11"/>
      <c r="D897" s="11"/>
    </row>
    <row r="898" spans="3:4" x14ac:dyDescent="0.25">
      <c r="C898" s="11"/>
      <c r="D898" s="11"/>
    </row>
    <row r="899" spans="3:4" x14ac:dyDescent="0.25">
      <c r="C899" s="11"/>
      <c r="D899" s="11"/>
    </row>
    <row r="900" spans="3:4" x14ac:dyDescent="0.25">
      <c r="C900" s="11"/>
      <c r="D900" s="11"/>
    </row>
    <row r="901" spans="3:4" x14ac:dyDescent="0.25">
      <c r="C901" s="11"/>
      <c r="D901" s="11"/>
    </row>
    <row r="902" spans="3:4" x14ac:dyDescent="0.25">
      <c r="C902" s="11"/>
      <c r="D902" s="11"/>
    </row>
    <row r="903" spans="3:4" x14ac:dyDescent="0.25">
      <c r="C903" s="11"/>
      <c r="D903" s="11"/>
    </row>
    <row r="904" spans="3:4" x14ac:dyDescent="0.25">
      <c r="C904" s="11"/>
      <c r="D904" s="11"/>
    </row>
    <row r="905" spans="3:4" x14ac:dyDescent="0.25">
      <c r="C905" s="11"/>
      <c r="D905" s="11"/>
    </row>
    <row r="906" spans="3:4" x14ac:dyDescent="0.25">
      <c r="C906" s="11"/>
      <c r="D906" s="11"/>
    </row>
    <row r="907" spans="3:4" x14ac:dyDescent="0.25">
      <c r="C907" s="11"/>
      <c r="D907" s="11"/>
    </row>
    <row r="908" spans="3:4" x14ac:dyDescent="0.25">
      <c r="C908" s="11"/>
      <c r="D908" s="11"/>
    </row>
    <row r="909" spans="3:4" x14ac:dyDescent="0.25">
      <c r="C909" s="11"/>
      <c r="D909" s="11"/>
    </row>
    <row r="910" spans="3:4" x14ac:dyDescent="0.25">
      <c r="C910" s="11"/>
      <c r="D910" s="11"/>
    </row>
    <row r="911" spans="3:4" x14ac:dyDescent="0.25">
      <c r="C911" s="11"/>
      <c r="D911" s="11"/>
    </row>
    <row r="912" spans="3:4" x14ac:dyDescent="0.25">
      <c r="C912" s="11"/>
      <c r="D912" s="11"/>
    </row>
    <row r="913" spans="3:4" x14ac:dyDescent="0.25">
      <c r="C913" s="11"/>
      <c r="D913" s="11"/>
    </row>
    <row r="914" spans="3:4" x14ac:dyDescent="0.25">
      <c r="C914" s="11"/>
      <c r="D914" s="11"/>
    </row>
    <row r="915" spans="3:4" x14ac:dyDescent="0.25">
      <c r="C915" s="11"/>
      <c r="D915" s="11"/>
    </row>
    <row r="916" spans="3:4" x14ac:dyDescent="0.25">
      <c r="C916" s="11"/>
      <c r="D916" s="11"/>
    </row>
    <row r="917" spans="3:4" x14ac:dyDescent="0.25">
      <c r="C917" s="11"/>
      <c r="D917" s="11"/>
    </row>
    <row r="918" spans="3:4" x14ac:dyDescent="0.25">
      <c r="C918" s="11"/>
      <c r="D918" s="11"/>
    </row>
    <row r="919" spans="3:4" x14ac:dyDescent="0.25">
      <c r="C919" s="11"/>
      <c r="D919" s="11"/>
    </row>
    <row r="920" spans="3:4" x14ac:dyDescent="0.25">
      <c r="C920" s="11"/>
      <c r="D920" s="11"/>
    </row>
    <row r="921" spans="3:4" x14ac:dyDescent="0.25">
      <c r="C921" s="11"/>
      <c r="D921" s="11"/>
    </row>
    <row r="922" spans="3:4" x14ac:dyDescent="0.25">
      <c r="C922" s="11"/>
      <c r="D922" s="11"/>
    </row>
    <row r="923" spans="3:4" x14ac:dyDescent="0.25">
      <c r="C923" s="11"/>
      <c r="D923" s="11"/>
    </row>
    <row r="924" spans="3:4" x14ac:dyDescent="0.25">
      <c r="C924" s="11"/>
      <c r="D924" s="11"/>
    </row>
    <row r="925" spans="3:4" x14ac:dyDescent="0.25">
      <c r="C925" s="11"/>
      <c r="D925" s="11"/>
    </row>
    <row r="926" spans="3:4" x14ac:dyDescent="0.25">
      <c r="C926" s="11"/>
      <c r="D926" s="11"/>
    </row>
    <row r="927" spans="3:4" x14ac:dyDescent="0.25">
      <c r="C927" s="11"/>
      <c r="D927" s="11"/>
    </row>
    <row r="928" spans="3:4" x14ac:dyDescent="0.25">
      <c r="C928" s="11"/>
      <c r="D928" s="11"/>
    </row>
    <row r="929" spans="3:4" x14ac:dyDescent="0.25">
      <c r="C929" s="11"/>
      <c r="D929" s="11"/>
    </row>
    <row r="930" spans="3:4" x14ac:dyDescent="0.25">
      <c r="C930" s="11"/>
      <c r="D930" s="11"/>
    </row>
    <row r="931" spans="3:4" x14ac:dyDescent="0.25">
      <c r="C931" s="11"/>
      <c r="D931" s="11"/>
    </row>
    <row r="932" spans="3:4" x14ac:dyDescent="0.25">
      <c r="C932" s="11"/>
      <c r="D932" s="11"/>
    </row>
    <row r="933" spans="3:4" x14ac:dyDescent="0.25">
      <c r="C933" s="11"/>
      <c r="D933" s="11"/>
    </row>
    <row r="934" spans="3:4" x14ac:dyDescent="0.25">
      <c r="C934" s="11"/>
      <c r="D934" s="11"/>
    </row>
    <row r="935" spans="3:4" x14ac:dyDescent="0.25">
      <c r="C935" s="11"/>
      <c r="D935" s="11"/>
    </row>
    <row r="936" spans="3:4" x14ac:dyDescent="0.25">
      <c r="C936" s="11"/>
      <c r="D936" s="11"/>
    </row>
    <row r="937" spans="3:4" x14ac:dyDescent="0.25">
      <c r="C937" s="11"/>
      <c r="D937" s="11"/>
    </row>
    <row r="938" spans="3:4" x14ac:dyDescent="0.25">
      <c r="C938" s="11"/>
      <c r="D938" s="11"/>
    </row>
    <row r="939" spans="3:4" x14ac:dyDescent="0.25">
      <c r="C939" s="11"/>
      <c r="D939" s="11"/>
    </row>
    <row r="940" spans="3:4" x14ac:dyDescent="0.25">
      <c r="C940" s="11"/>
      <c r="D940" s="11"/>
    </row>
    <row r="941" spans="3:4" x14ac:dyDescent="0.25">
      <c r="C941" s="11"/>
      <c r="D941" s="11"/>
    </row>
    <row r="942" spans="3:4" x14ac:dyDescent="0.25">
      <c r="C942" s="11"/>
      <c r="D942" s="11"/>
    </row>
    <row r="943" spans="3:4" x14ac:dyDescent="0.25">
      <c r="C943" s="11"/>
      <c r="D943" s="11"/>
    </row>
    <row r="944" spans="3:4" x14ac:dyDescent="0.25">
      <c r="C944" s="11"/>
      <c r="D944" s="11"/>
    </row>
    <row r="945" spans="3:4" x14ac:dyDescent="0.25">
      <c r="C945" s="11"/>
      <c r="D945" s="11"/>
    </row>
    <row r="946" spans="3:4" x14ac:dyDescent="0.25">
      <c r="C946" s="11"/>
      <c r="D946" s="11"/>
    </row>
    <row r="947" spans="3:4" x14ac:dyDescent="0.25">
      <c r="C947" s="11"/>
      <c r="D947" s="11"/>
    </row>
    <row r="948" spans="3:4" x14ac:dyDescent="0.25">
      <c r="C948" s="11"/>
      <c r="D948" s="11"/>
    </row>
    <row r="949" spans="3:4" x14ac:dyDescent="0.25">
      <c r="C949" s="11"/>
      <c r="D949" s="11"/>
    </row>
    <row r="950" spans="3:4" x14ac:dyDescent="0.25">
      <c r="C950" s="11"/>
      <c r="D950" s="11"/>
    </row>
    <row r="951" spans="3:4" x14ac:dyDescent="0.25">
      <c r="C951" s="11"/>
      <c r="D951" s="11"/>
    </row>
    <row r="952" spans="3:4" x14ac:dyDescent="0.25">
      <c r="C952" s="11"/>
      <c r="D952" s="11"/>
    </row>
    <row r="953" spans="3:4" x14ac:dyDescent="0.25">
      <c r="C953" s="11"/>
      <c r="D953" s="11"/>
    </row>
    <row r="954" spans="3:4" x14ac:dyDescent="0.25">
      <c r="C954" s="11"/>
      <c r="D954" s="11"/>
    </row>
    <row r="955" spans="3:4" x14ac:dyDescent="0.25">
      <c r="C955" s="11"/>
      <c r="D955" s="11"/>
    </row>
    <row r="956" spans="3:4" x14ac:dyDescent="0.25">
      <c r="C956" s="11"/>
      <c r="D956" s="11"/>
    </row>
    <row r="957" spans="3:4" x14ac:dyDescent="0.25">
      <c r="C957" s="11"/>
      <c r="D957" s="11"/>
    </row>
    <row r="958" spans="3:4" x14ac:dyDescent="0.25">
      <c r="C958" s="11"/>
      <c r="D958" s="11"/>
    </row>
    <row r="959" spans="3:4" x14ac:dyDescent="0.25">
      <c r="C959" s="11"/>
      <c r="D959" s="11"/>
    </row>
    <row r="960" spans="3:4" x14ac:dyDescent="0.25">
      <c r="C960" s="11"/>
      <c r="D960" s="11"/>
    </row>
    <row r="961" spans="3:4" x14ac:dyDescent="0.25">
      <c r="C961" s="11"/>
      <c r="D961" s="11"/>
    </row>
    <row r="962" spans="3:4" x14ac:dyDescent="0.25">
      <c r="C962" s="11"/>
      <c r="D962" s="11"/>
    </row>
    <row r="963" spans="3:4" x14ac:dyDescent="0.25">
      <c r="C963" s="11"/>
      <c r="D963" s="11"/>
    </row>
    <row r="964" spans="3:4" x14ac:dyDescent="0.25">
      <c r="C964" s="11"/>
      <c r="D964" s="11"/>
    </row>
    <row r="965" spans="3:4" x14ac:dyDescent="0.25">
      <c r="C965" s="11"/>
      <c r="D965" s="11"/>
    </row>
    <row r="966" spans="3:4" x14ac:dyDescent="0.25">
      <c r="C966" s="11"/>
      <c r="D966" s="11"/>
    </row>
    <row r="967" spans="3:4" x14ac:dyDescent="0.25">
      <c r="C967" s="11"/>
      <c r="D967" s="11"/>
    </row>
    <row r="968" spans="3:4" x14ac:dyDescent="0.25">
      <c r="C968" s="11"/>
      <c r="D968" s="11"/>
    </row>
    <row r="969" spans="3:4" x14ac:dyDescent="0.25">
      <c r="C969" s="11"/>
      <c r="D969" s="11"/>
    </row>
    <row r="970" spans="3:4" x14ac:dyDescent="0.25">
      <c r="C970" s="11"/>
      <c r="D970" s="11"/>
    </row>
    <row r="971" spans="3:4" x14ac:dyDescent="0.25">
      <c r="C971" s="11"/>
      <c r="D971" s="11"/>
    </row>
    <row r="972" spans="3:4" x14ac:dyDescent="0.25">
      <c r="C972" s="11"/>
      <c r="D972" s="11"/>
    </row>
    <row r="973" spans="3:4" x14ac:dyDescent="0.25">
      <c r="C973" s="11"/>
      <c r="D973" s="11"/>
    </row>
    <row r="974" spans="3:4" x14ac:dyDescent="0.25">
      <c r="C974" s="11"/>
      <c r="D974" s="11"/>
    </row>
    <row r="975" spans="3:4" x14ac:dyDescent="0.25">
      <c r="C975" s="11"/>
      <c r="D975" s="11"/>
    </row>
    <row r="976" spans="3:4" x14ac:dyDescent="0.25">
      <c r="C976" s="11"/>
      <c r="D976" s="11"/>
    </row>
    <row r="977" spans="3:4" x14ac:dyDescent="0.25">
      <c r="C977" s="11"/>
      <c r="D977" s="11"/>
    </row>
    <row r="978" spans="3:4" x14ac:dyDescent="0.25">
      <c r="C978" s="11"/>
      <c r="D978" s="11"/>
    </row>
    <row r="979" spans="3:4" x14ac:dyDescent="0.25">
      <c r="C979" s="11"/>
      <c r="D979" s="11"/>
    </row>
    <row r="980" spans="3:4" x14ac:dyDescent="0.25">
      <c r="C980" s="11"/>
      <c r="D980" s="11"/>
    </row>
    <row r="981" spans="3:4" x14ac:dyDescent="0.25">
      <c r="C981" s="11"/>
      <c r="D981" s="11"/>
    </row>
    <row r="982" spans="3:4" x14ac:dyDescent="0.25">
      <c r="C982" s="11"/>
      <c r="D982" s="11"/>
    </row>
    <row r="983" spans="3:4" x14ac:dyDescent="0.25">
      <c r="C983" s="11"/>
      <c r="D983" s="11"/>
    </row>
    <row r="984" spans="3:4" x14ac:dyDescent="0.25">
      <c r="C984" s="11"/>
      <c r="D984" s="11"/>
    </row>
    <row r="985" spans="3:4" x14ac:dyDescent="0.25">
      <c r="C985" s="11"/>
      <c r="D985" s="11"/>
    </row>
    <row r="986" spans="3:4" x14ac:dyDescent="0.25">
      <c r="C986" s="11"/>
      <c r="D986" s="11"/>
    </row>
    <row r="987" spans="3:4" x14ac:dyDescent="0.25">
      <c r="C987" s="11"/>
      <c r="D987" s="11"/>
    </row>
    <row r="988" spans="3:4" x14ac:dyDescent="0.25">
      <c r="C988" s="11"/>
      <c r="D988" s="11"/>
    </row>
    <row r="989" spans="3:4" x14ac:dyDescent="0.25">
      <c r="C989" s="11"/>
      <c r="D989" s="11"/>
    </row>
    <row r="990" spans="3:4" x14ac:dyDescent="0.25">
      <c r="C990" s="11"/>
      <c r="D990" s="11"/>
    </row>
    <row r="991" spans="3:4" x14ac:dyDescent="0.25">
      <c r="C991" s="11"/>
      <c r="D991" s="11"/>
    </row>
    <row r="992" spans="3:4" x14ac:dyDescent="0.25">
      <c r="C992" s="11"/>
      <c r="D992" s="11"/>
    </row>
    <row r="993" spans="3:4" x14ac:dyDescent="0.25">
      <c r="C993" s="11"/>
      <c r="D993" s="11"/>
    </row>
    <row r="994" spans="3:4" x14ac:dyDescent="0.25">
      <c r="C994" s="11"/>
      <c r="D994" s="11"/>
    </row>
    <row r="995" spans="3:4" x14ac:dyDescent="0.25">
      <c r="C995" s="11"/>
      <c r="D995" s="11"/>
    </row>
    <row r="996" spans="3:4" x14ac:dyDescent="0.25">
      <c r="C996" s="11"/>
      <c r="D996" s="11"/>
    </row>
    <row r="997" spans="3:4" x14ac:dyDescent="0.25">
      <c r="C997" s="11"/>
      <c r="D997" s="11"/>
    </row>
    <row r="998" spans="3:4" x14ac:dyDescent="0.25">
      <c r="C998" s="11"/>
      <c r="D998" s="11"/>
    </row>
    <row r="999" spans="3:4" x14ac:dyDescent="0.25">
      <c r="C999" s="11"/>
      <c r="D999" s="11"/>
    </row>
    <row r="1000" spans="3:4" x14ac:dyDescent="0.25">
      <c r="C1000" s="11"/>
      <c r="D1000" s="11"/>
    </row>
    <row r="1001" spans="3:4" x14ac:dyDescent="0.25">
      <c r="C1001" s="11"/>
      <c r="D1001" s="11"/>
    </row>
    <row r="1002" spans="3:4" x14ac:dyDescent="0.25">
      <c r="C1002" s="11"/>
      <c r="D1002" s="11"/>
    </row>
    <row r="1003" spans="3:4" x14ac:dyDescent="0.25">
      <c r="C1003" s="11"/>
      <c r="D1003" s="11"/>
    </row>
    <row r="1004" spans="3:4" x14ac:dyDescent="0.25">
      <c r="C1004" s="11"/>
      <c r="D1004" s="11"/>
    </row>
    <row r="1005" spans="3:4" x14ac:dyDescent="0.25">
      <c r="C1005" s="11"/>
      <c r="D1005" s="11"/>
    </row>
    <row r="1006" spans="3:4" x14ac:dyDescent="0.25">
      <c r="C1006" s="11"/>
      <c r="D1006" s="11"/>
    </row>
    <row r="1007" spans="3:4" x14ac:dyDescent="0.25">
      <c r="C1007" s="11"/>
      <c r="D1007" s="11"/>
    </row>
    <row r="1008" spans="3:4" x14ac:dyDescent="0.25">
      <c r="C1008" s="11"/>
      <c r="D1008" s="11"/>
    </row>
    <row r="1009" spans="3:4" x14ac:dyDescent="0.25">
      <c r="C1009" s="11"/>
      <c r="D1009" s="11"/>
    </row>
    <row r="1010" spans="3:4" x14ac:dyDescent="0.25">
      <c r="C1010" s="11"/>
      <c r="D1010" s="11"/>
    </row>
    <row r="1011" spans="3:4" x14ac:dyDescent="0.25">
      <c r="C1011" s="11"/>
      <c r="D1011" s="11"/>
    </row>
    <row r="1012" spans="3:4" x14ac:dyDescent="0.25">
      <c r="C1012" s="11"/>
      <c r="D1012" s="11"/>
    </row>
    <row r="1013" spans="3:4" x14ac:dyDescent="0.25">
      <c r="C1013" s="11"/>
      <c r="D1013" s="11"/>
    </row>
    <row r="1014" spans="3:4" x14ac:dyDescent="0.25">
      <c r="C1014" s="11"/>
      <c r="D1014" s="11"/>
    </row>
    <row r="1015" spans="3:4" x14ac:dyDescent="0.25">
      <c r="C1015" s="11"/>
      <c r="D1015" s="11"/>
    </row>
    <row r="1016" spans="3:4" x14ac:dyDescent="0.25">
      <c r="C1016" s="11"/>
      <c r="D1016" s="11"/>
    </row>
    <row r="1017" spans="3:4" x14ac:dyDescent="0.25">
      <c r="C1017" s="11"/>
      <c r="D1017" s="11"/>
    </row>
    <row r="1018" spans="3:4" x14ac:dyDescent="0.25">
      <c r="C1018" s="11"/>
      <c r="D1018" s="11"/>
    </row>
    <row r="1019" spans="3:4" x14ac:dyDescent="0.25">
      <c r="C1019" s="11"/>
      <c r="D1019" s="11"/>
    </row>
    <row r="1020" spans="3:4" x14ac:dyDescent="0.25">
      <c r="C1020" s="11"/>
      <c r="D1020" s="11"/>
    </row>
    <row r="1021" spans="3:4" x14ac:dyDescent="0.25">
      <c r="C1021" s="11"/>
      <c r="D1021" s="11"/>
    </row>
    <row r="1022" spans="3:4" x14ac:dyDescent="0.25">
      <c r="C1022" s="11"/>
      <c r="D1022" s="11"/>
    </row>
    <row r="1023" spans="3:4" x14ac:dyDescent="0.25">
      <c r="C1023" s="11"/>
      <c r="D1023" s="11"/>
    </row>
    <row r="1024" spans="3:4" x14ac:dyDescent="0.25">
      <c r="C1024" s="11"/>
      <c r="D1024" s="11"/>
    </row>
    <row r="1025" spans="3:4" x14ac:dyDescent="0.25">
      <c r="C1025" s="11"/>
      <c r="D1025" s="11"/>
    </row>
    <row r="1026" spans="3:4" x14ac:dyDescent="0.25">
      <c r="C1026" s="11"/>
      <c r="D1026" s="11"/>
    </row>
    <row r="1027" spans="3:4" x14ac:dyDescent="0.25">
      <c r="C1027" s="11"/>
      <c r="D1027" s="11"/>
    </row>
    <row r="1028" spans="3:4" x14ac:dyDescent="0.25">
      <c r="C1028" s="11"/>
      <c r="D1028" s="11"/>
    </row>
    <row r="1029" spans="3:4" x14ac:dyDescent="0.25">
      <c r="C1029" s="11"/>
      <c r="D1029" s="11"/>
    </row>
    <row r="1030" spans="3:4" x14ac:dyDescent="0.25">
      <c r="C1030" s="11"/>
      <c r="D1030" s="11"/>
    </row>
    <row r="1031" spans="3:4" x14ac:dyDescent="0.25">
      <c r="C1031" s="11"/>
      <c r="D1031" s="11"/>
    </row>
    <row r="1032" spans="3:4" x14ac:dyDescent="0.25">
      <c r="C1032" s="11"/>
      <c r="D1032" s="11"/>
    </row>
    <row r="1033" spans="3:4" x14ac:dyDescent="0.25">
      <c r="C1033" s="11"/>
      <c r="D1033" s="11"/>
    </row>
    <row r="1034" spans="3:4" x14ac:dyDescent="0.25">
      <c r="C1034" s="11"/>
      <c r="D1034" s="11"/>
    </row>
    <row r="1035" spans="3:4" x14ac:dyDescent="0.25">
      <c r="C1035" s="11"/>
      <c r="D1035" s="11"/>
    </row>
    <row r="1036" spans="3:4" x14ac:dyDescent="0.25">
      <c r="C1036" s="11"/>
      <c r="D1036" s="11"/>
    </row>
    <row r="1037" spans="3:4" x14ac:dyDescent="0.25">
      <c r="C1037" s="11"/>
      <c r="D1037" s="11"/>
    </row>
    <row r="1038" spans="3:4" x14ac:dyDescent="0.25">
      <c r="C1038" s="11"/>
      <c r="D1038" s="11"/>
    </row>
    <row r="1039" spans="3:4" x14ac:dyDescent="0.25">
      <c r="C1039" s="11"/>
      <c r="D1039" s="11"/>
    </row>
    <row r="1040" spans="3:4" x14ac:dyDescent="0.25">
      <c r="C1040" s="11"/>
      <c r="D1040" s="11"/>
    </row>
    <row r="1041" spans="3:4" x14ac:dyDescent="0.25">
      <c r="C1041" s="11"/>
      <c r="D1041" s="11"/>
    </row>
    <row r="1042" spans="3:4" x14ac:dyDescent="0.25">
      <c r="C1042" s="11"/>
      <c r="D1042" s="11"/>
    </row>
    <row r="1043" spans="3:4" x14ac:dyDescent="0.25">
      <c r="C1043" s="11"/>
      <c r="D1043" s="11"/>
    </row>
    <row r="1044" spans="3:4" x14ac:dyDescent="0.25">
      <c r="C1044" s="11"/>
      <c r="D1044" s="11"/>
    </row>
    <row r="1045" spans="3:4" x14ac:dyDescent="0.25">
      <c r="C1045" s="11"/>
      <c r="D1045" s="11"/>
    </row>
    <row r="1046" spans="3:4" x14ac:dyDescent="0.25">
      <c r="C1046" s="11"/>
      <c r="D1046" s="11"/>
    </row>
    <row r="1047" spans="3:4" x14ac:dyDescent="0.25">
      <c r="C1047" s="11"/>
      <c r="D1047" s="11"/>
    </row>
    <row r="1048" spans="3:4" x14ac:dyDescent="0.25">
      <c r="C1048" s="11"/>
      <c r="D1048" s="11"/>
    </row>
    <row r="1049" spans="3:4" x14ac:dyDescent="0.25">
      <c r="C1049" s="11"/>
      <c r="D1049" s="11"/>
    </row>
    <row r="1050" spans="3:4" x14ac:dyDescent="0.25">
      <c r="C1050" s="11"/>
      <c r="D1050" s="11"/>
    </row>
    <row r="1051" spans="3:4" x14ac:dyDescent="0.25">
      <c r="C1051" s="11"/>
      <c r="D1051" s="11"/>
    </row>
    <row r="1052" spans="3:4" x14ac:dyDescent="0.25">
      <c r="C1052" s="11"/>
      <c r="D1052" s="11"/>
    </row>
    <row r="1053" spans="3:4" x14ac:dyDescent="0.25">
      <c r="C1053" s="11"/>
      <c r="D1053" s="11"/>
    </row>
    <row r="1054" spans="3:4" x14ac:dyDescent="0.25">
      <c r="C1054" s="11"/>
      <c r="D1054" s="11"/>
    </row>
    <row r="1055" spans="3:4" x14ac:dyDescent="0.25">
      <c r="C1055" s="11"/>
      <c r="D1055" s="11"/>
    </row>
    <row r="1056" spans="3:4" x14ac:dyDescent="0.25">
      <c r="C1056" s="11"/>
      <c r="D1056" s="11"/>
    </row>
    <row r="1057" spans="3:4" x14ac:dyDescent="0.25">
      <c r="C1057" s="11"/>
      <c r="D1057" s="11"/>
    </row>
    <row r="1058" spans="3:4" x14ac:dyDescent="0.25">
      <c r="C1058" s="11"/>
      <c r="D1058" s="11"/>
    </row>
    <row r="1059" spans="3:4" x14ac:dyDescent="0.25">
      <c r="C1059" s="11"/>
      <c r="D1059" s="11"/>
    </row>
    <row r="1060" spans="3:4" x14ac:dyDescent="0.25">
      <c r="C1060" s="11"/>
      <c r="D1060" s="11"/>
    </row>
    <row r="1061" spans="3:4" x14ac:dyDescent="0.25">
      <c r="C1061" s="11"/>
      <c r="D1061" s="11"/>
    </row>
    <row r="1062" spans="3:4" x14ac:dyDescent="0.25">
      <c r="C1062" s="11"/>
      <c r="D1062" s="11"/>
    </row>
    <row r="1063" spans="3:4" x14ac:dyDescent="0.25">
      <c r="C1063" s="11"/>
      <c r="D1063" s="11"/>
    </row>
    <row r="1064" spans="3:4" x14ac:dyDescent="0.25">
      <c r="C1064" s="11"/>
      <c r="D1064" s="11"/>
    </row>
    <row r="1065" spans="3:4" x14ac:dyDescent="0.25">
      <c r="C1065" s="11"/>
      <c r="D1065" s="11"/>
    </row>
    <row r="1066" spans="3:4" x14ac:dyDescent="0.25">
      <c r="C1066" s="11"/>
      <c r="D1066" s="11"/>
    </row>
    <row r="1067" spans="3:4" x14ac:dyDescent="0.25">
      <c r="C1067" s="11"/>
      <c r="D1067" s="11"/>
    </row>
    <row r="1068" spans="3:4" x14ac:dyDescent="0.25">
      <c r="C1068" s="11"/>
      <c r="D1068" s="11"/>
    </row>
    <row r="1069" spans="3:4" x14ac:dyDescent="0.25">
      <c r="C1069" s="11"/>
      <c r="D1069" s="11"/>
    </row>
    <row r="1070" spans="3:4" x14ac:dyDescent="0.25">
      <c r="C1070" s="11"/>
      <c r="D1070" s="11"/>
    </row>
    <row r="1071" spans="3:4" x14ac:dyDescent="0.25">
      <c r="C1071" s="11"/>
      <c r="D1071" s="11"/>
    </row>
    <row r="1072" spans="3:4" x14ac:dyDescent="0.25">
      <c r="C1072" s="11"/>
      <c r="D1072" s="11"/>
    </row>
    <row r="1073" spans="3:4" x14ac:dyDescent="0.25">
      <c r="C1073" s="11"/>
      <c r="D1073" s="11"/>
    </row>
    <row r="1074" spans="3:4" x14ac:dyDescent="0.25">
      <c r="C1074" s="11"/>
      <c r="D1074" s="11"/>
    </row>
    <row r="1075" spans="3:4" x14ac:dyDescent="0.25">
      <c r="C1075" s="11"/>
      <c r="D1075" s="11"/>
    </row>
    <row r="1076" spans="3:4" x14ac:dyDescent="0.25">
      <c r="C1076" s="11"/>
      <c r="D1076" s="11"/>
    </row>
    <row r="1077" spans="3:4" x14ac:dyDescent="0.25">
      <c r="C1077" s="11"/>
      <c r="D1077" s="11"/>
    </row>
    <row r="1078" spans="3:4" x14ac:dyDescent="0.25">
      <c r="C1078" s="11"/>
      <c r="D1078" s="11"/>
    </row>
    <row r="1079" spans="3:4" x14ac:dyDescent="0.25">
      <c r="C1079" s="11"/>
      <c r="D1079" s="11"/>
    </row>
    <row r="1080" spans="3:4" x14ac:dyDescent="0.25">
      <c r="C1080" s="11"/>
      <c r="D1080" s="11"/>
    </row>
    <row r="1081" spans="3:4" x14ac:dyDescent="0.25">
      <c r="C1081" s="11"/>
      <c r="D1081" s="11"/>
    </row>
    <row r="1082" spans="3:4" x14ac:dyDescent="0.25">
      <c r="C1082" s="11"/>
      <c r="D1082" s="11"/>
    </row>
    <row r="1083" spans="3:4" x14ac:dyDescent="0.25">
      <c r="C1083" s="11"/>
      <c r="D1083" s="11"/>
    </row>
    <row r="1084" spans="3:4" x14ac:dyDescent="0.25">
      <c r="C1084" s="11"/>
      <c r="D1084" s="11"/>
    </row>
    <row r="1085" spans="3:4" x14ac:dyDescent="0.25">
      <c r="C1085" s="11"/>
      <c r="D1085" s="11"/>
    </row>
    <row r="1086" spans="3:4" x14ac:dyDescent="0.25">
      <c r="C1086" s="11"/>
      <c r="D1086" s="11"/>
    </row>
    <row r="1087" spans="3:4" x14ac:dyDescent="0.25">
      <c r="C1087" s="11"/>
      <c r="D1087" s="11"/>
    </row>
    <row r="1088" spans="3:4" x14ac:dyDescent="0.25">
      <c r="C1088" s="11"/>
      <c r="D1088" s="11"/>
    </row>
    <row r="1089" spans="3:4" x14ac:dyDescent="0.25">
      <c r="C1089" s="11"/>
      <c r="D1089" s="11"/>
    </row>
    <row r="1090" spans="3:4" x14ac:dyDescent="0.25">
      <c r="C1090" s="11"/>
      <c r="D1090" s="11"/>
    </row>
    <row r="1091" spans="3:4" x14ac:dyDescent="0.25">
      <c r="C1091" s="11"/>
      <c r="D1091" s="11"/>
    </row>
    <row r="1092" spans="3:4" x14ac:dyDescent="0.25">
      <c r="C1092" s="11"/>
      <c r="D1092" s="11"/>
    </row>
    <row r="1093" spans="3:4" x14ac:dyDescent="0.25">
      <c r="C1093" s="11"/>
      <c r="D1093" s="11"/>
    </row>
    <row r="1094" spans="3:4" x14ac:dyDescent="0.25">
      <c r="C1094" s="11"/>
      <c r="D1094" s="11"/>
    </row>
    <row r="1095" spans="3:4" x14ac:dyDescent="0.25">
      <c r="C1095" s="11"/>
      <c r="D1095" s="11"/>
    </row>
    <row r="1096" spans="3:4" x14ac:dyDescent="0.25">
      <c r="C1096" s="11"/>
      <c r="D1096" s="11"/>
    </row>
    <row r="1097" spans="3:4" x14ac:dyDescent="0.25">
      <c r="C1097" s="11"/>
      <c r="D1097" s="11"/>
    </row>
    <row r="1098" spans="3:4" x14ac:dyDescent="0.25">
      <c r="C1098" s="11"/>
      <c r="D1098" s="11"/>
    </row>
    <row r="1099" spans="3:4" x14ac:dyDescent="0.25">
      <c r="C1099" s="11"/>
      <c r="D1099" s="11"/>
    </row>
    <row r="1100" spans="3:4" x14ac:dyDescent="0.25">
      <c r="C1100" s="11"/>
      <c r="D1100" s="11"/>
    </row>
    <row r="1101" spans="3:4" x14ac:dyDescent="0.25">
      <c r="C1101" s="11"/>
      <c r="D1101" s="11"/>
    </row>
    <row r="1102" spans="3:4" x14ac:dyDescent="0.25">
      <c r="C1102" s="11"/>
      <c r="D1102" s="11"/>
    </row>
    <row r="1103" spans="3:4" x14ac:dyDescent="0.25">
      <c r="C1103" s="11"/>
      <c r="D1103" s="11"/>
    </row>
    <row r="1104" spans="3:4" x14ac:dyDescent="0.25">
      <c r="C1104" s="11"/>
      <c r="D1104" s="11"/>
    </row>
    <row r="1105" spans="3:4" x14ac:dyDescent="0.25">
      <c r="C1105" s="11"/>
      <c r="D1105" s="11"/>
    </row>
    <row r="1106" spans="3:4" x14ac:dyDescent="0.25">
      <c r="C1106" s="11"/>
      <c r="D1106" s="11"/>
    </row>
    <row r="1107" spans="3:4" x14ac:dyDescent="0.25">
      <c r="C1107" s="11"/>
      <c r="D1107" s="11"/>
    </row>
    <row r="1108" spans="3:4" x14ac:dyDescent="0.25">
      <c r="C1108" s="11"/>
      <c r="D1108" s="11"/>
    </row>
    <row r="1109" spans="3:4" x14ac:dyDescent="0.25">
      <c r="C1109" s="11"/>
      <c r="D1109" s="11"/>
    </row>
    <row r="1110" spans="3:4" x14ac:dyDescent="0.25">
      <c r="C1110" s="11"/>
      <c r="D1110" s="11"/>
    </row>
    <row r="1111" spans="3:4" x14ac:dyDescent="0.25">
      <c r="C1111" s="11"/>
      <c r="D1111" s="11"/>
    </row>
    <row r="1112" spans="3:4" x14ac:dyDescent="0.25">
      <c r="C1112" s="11"/>
      <c r="D1112" s="11"/>
    </row>
    <row r="1113" spans="3:4" x14ac:dyDescent="0.25">
      <c r="C1113" s="11"/>
      <c r="D1113" s="11"/>
    </row>
    <row r="1114" spans="3:4" x14ac:dyDescent="0.25">
      <c r="C1114" s="11"/>
      <c r="D1114" s="11"/>
    </row>
    <row r="1115" spans="3:4" x14ac:dyDescent="0.25">
      <c r="C1115" s="11"/>
      <c r="D1115" s="11"/>
    </row>
    <row r="1116" spans="3:4" x14ac:dyDescent="0.25">
      <c r="C1116" s="11"/>
      <c r="D1116" s="11"/>
    </row>
    <row r="1117" spans="3:4" x14ac:dyDescent="0.25">
      <c r="C1117" s="11"/>
      <c r="D1117" s="11"/>
    </row>
    <row r="1118" spans="3:4" x14ac:dyDescent="0.25">
      <c r="C1118" s="11"/>
      <c r="D1118" s="11"/>
    </row>
    <row r="1119" spans="3:4" x14ac:dyDescent="0.25">
      <c r="C1119" s="11"/>
      <c r="D1119" s="11"/>
    </row>
    <row r="1120" spans="3:4" x14ac:dyDescent="0.25">
      <c r="C1120" s="11"/>
      <c r="D1120" s="11"/>
    </row>
    <row r="1121" spans="3:4" x14ac:dyDescent="0.25">
      <c r="C1121" s="11"/>
      <c r="D1121" s="11"/>
    </row>
    <row r="1122" spans="3:4" x14ac:dyDescent="0.25">
      <c r="C1122" s="11"/>
      <c r="D1122" s="11"/>
    </row>
    <row r="1123" spans="3:4" x14ac:dyDescent="0.25">
      <c r="C1123" s="11"/>
      <c r="D1123" s="11"/>
    </row>
    <row r="1124" spans="3:4" x14ac:dyDescent="0.25">
      <c r="C1124" s="11"/>
      <c r="D1124" s="11"/>
    </row>
    <row r="1125" spans="3:4" x14ac:dyDescent="0.25">
      <c r="C1125" s="11"/>
      <c r="D1125" s="11"/>
    </row>
    <row r="1126" spans="3:4" x14ac:dyDescent="0.25">
      <c r="C1126" s="11"/>
      <c r="D1126" s="11"/>
    </row>
    <row r="1127" spans="3:4" x14ac:dyDescent="0.25">
      <c r="C1127" s="11"/>
      <c r="D1127" s="11"/>
    </row>
    <row r="1128" spans="3:4" x14ac:dyDescent="0.25">
      <c r="C1128" s="11"/>
      <c r="D1128" s="11"/>
    </row>
    <row r="1129" spans="3:4" x14ac:dyDescent="0.25">
      <c r="C1129" s="11"/>
      <c r="D1129" s="11"/>
    </row>
    <row r="1130" spans="3:4" x14ac:dyDescent="0.25">
      <c r="C1130" s="11"/>
      <c r="D1130" s="11"/>
    </row>
    <row r="1131" spans="3:4" x14ac:dyDescent="0.25">
      <c r="C1131" s="11"/>
      <c r="D1131" s="11"/>
    </row>
    <row r="1132" spans="3:4" x14ac:dyDescent="0.25">
      <c r="C1132" s="11"/>
      <c r="D1132" s="11"/>
    </row>
    <row r="1133" spans="3:4" x14ac:dyDescent="0.25">
      <c r="C1133" s="11"/>
      <c r="D1133" s="11"/>
    </row>
    <row r="1134" spans="3:4" x14ac:dyDescent="0.25">
      <c r="C1134" s="11"/>
      <c r="D1134" s="11"/>
    </row>
    <row r="1135" spans="3:4" x14ac:dyDescent="0.25">
      <c r="C1135" s="11"/>
      <c r="D1135" s="11"/>
    </row>
    <row r="1136" spans="3:4" x14ac:dyDescent="0.25">
      <c r="C1136" s="11"/>
      <c r="D1136" s="11"/>
    </row>
    <row r="1137" spans="3:4" x14ac:dyDescent="0.25">
      <c r="C1137" s="11"/>
      <c r="D1137" s="11"/>
    </row>
    <row r="1138" spans="3:4" x14ac:dyDescent="0.25">
      <c r="C1138" s="11"/>
      <c r="D1138" s="11"/>
    </row>
    <row r="1139" spans="3:4" x14ac:dyDescent="0.25">
      <c r="C1139" s="11"/>
      <c r="D1139" s="11"/>
    </row>
    <row r="1140" spans="3:4" x14ac:dyDescent="0.25">
      <c r="C1140" s="11"/>
      <c r="D1140" s="11"/>
    </row>
    <row r="1141" spans="3:4" x14ac:dyDescent="0.25">
      <c r="C1141" s="11"/>
      <c r="D1141" s="11"/>
    </row>
    <row r="1142" spans="3:4" x14ac:dyDescent="0.25">
      <c r="C1142" s="11"/>
      <c r="D1142" s="11"/>
    </row>
    <row r="1143" spans="3:4" x14ac:dyDescent="0.25">
      <c r="C1143" s="11"/>
      <c r="D1143" s="11"/>
    </row>
    <row r="1144" spans="3:4" x14ac:dyDescent="0.25">
      <c r="C1144" s="11"/>
      <c r="D1144" s="11"/>
    </row>
    <row r="1145" spans="3:4" x14ac:dyDescent="0.25">
      <c r="C1145" s="11"/>
      <c r="D1145" s="11"/>
    </row>
    <row r="1146" spans="3:4" x14ac:dyDescent="0.25">
      <c r="C1146" s="11"/>
      <c r="D1146" s="11"/>
    </row>
    <row r="1147" spans="3:4" x14ac:dyDescent="0.25">
      <c r="C1147" s="11"/>
      <c r="D1147" s="11"/>
    </row>
    <row r="1148" spans="3:4" x14ac:dyDescent="0.25">
      <c r="C1148" s="11"/>
      <c r="D1148" s="11"/>
    </row>
    <row r="1149" spans="3:4" x14ac:dyDescent="0.25">
      <c r="C1149" s="11"/>
      <c r="D1149" s="11"/>
    </row>
    <row r="1150" spans="3:4" x14ac:dyDescent="0.25">
      <c r="C1150" s="11"/>
      <c r="D1150" s="11"/>
    </row>
    <row r="1151" spans="3:4" x14ac:dyDescent="0.25">
      <c r="C1151" s="11"/>
      <c r="D1151" s="11"/>
    </row>
    <row r="1152" spans="3:4" x14ac:dyDescent="0.25">
      <c r="C1152" s="11"/>
      <c r="D1152" s="11"/>
    </row>
    <row r="1153" spans="3:4" x14ac:dyDescent="0.25">
      <c r="C1153" s="11"/>
      <c r="D1153" s="11"/>
    </row>
    <row r="1154" spans="3:4" x14ac:dyDescent="0.25">
      <c r="C1154" s="11"/>
      <c r="D1154" s="11"/>
    </row>
    <row r="1155" spans="3:4" x14ac:dyDescent="0.25">
      <c r="C1155" s="11"/>
      <c r="D1155" s="11"/>
    </row>
    <row r="1156" spans="3:4" x14ac:dyDescent="0.25">
      <c r="C1156" s="11"/>
      <c r="D1156" s="11"/>
    </row>
    <row r="1157" spans="3:4" x14ac:dyDescent="0.25">
      <c r="C1157" s="11"/>
      <c r="D1157" s="11"/>
    </row>
    <row r="1158" spans="3:4" x14ac:dyDescent="0.25">
      <c r="C1158" s="11"/>
      <c r="D1158" s="11"/>
    </row>
    <row r="1159" spans="3:4" x14ac:dyDescent="0.25">
      <c r="C1159" s="11"/>
      <c r="D1159" s="11"/>
    </row>
    <row r="1160" spans="3:4" x14ac:dyDescent="0.25">
      <c r="C1160" s="11"/>
      <c r="D1160" s="11"/>
    </row>
    <row r="1161" spans="3:4" x14ac:dyDescent="0.25">
      <c r="C1161" s="11"/>
      <c r="D1161" s="11"/>
    </row>
    <row r="1162" spans="3:4" x14ac:dyDescent="0.25">
      <c r="C1162" s="11"/>
      <c r="D1162" s="11"/>
    </row>
    <row r="1163" spans="3:4" x14ac:dyDescent="0.25">
      <c r="C1163" s="11"/>
      <c r="D1163" s="11"/>
    </row>
    <row r="1164" spans="3:4" x14ac:dyDescent="0.25">
      <c r="C1164" s="11"/>
      <c r="D1164" s="11"/>
    </row>
    <row r="1165" spans="3:4" x14ac:dyDescent="0.25">
      <c r="C1165" s="11"/>
      <c r="D1165" s="11"/>
    </row>
    <row r="1166" spans="3:4" x14ac:dyDescent="0.25">
      <c r="C1166" s="11"/>
      <c r="D1166" s="11"/>
    </row>
    <row r="1167" spans="3:4" x14ac:dyDescent="0.25">
      <c r="C1167" s="11"/>
      <c r="D1167" s="11"/>
    </row>
    <row r="1168" spans="3:4" x14ac:dyDescent="0.25">
      <c r="C1168" s="11"/>
      <c r="D1168" s="11"/>
    </row>
    <row r="1169" spans="3:4" x14ac:dyDescent="0.25">
      <c r="C1169" s="11"/>
      <c r="D1169" s="11"/>
    </row>
    <row r="1170" spans="3:4" x14ac:dyDescent="0.25">
      <c r="C1170" s="11"/>
      <c r="D1170" s="11"/>
    </row>
    <row r="1171" spans="3:4" x14ac:dyDescent="0.25">
      <c r="C1171" s="11"/>
      <c r="D1171" s="11"/>
    </row>
    <row r="1172" spans="3:4" x14ac:dyDescent="0.25">
      <c r="C1172" s="11"/>
      <c r="D1172" s="11"/>
    </row>
    <row r="1173" spans="3:4" x14ac:dyDescent="0.25">
      <c r="C1173" s="11"/>
      <c r="D1173" s="11"/>
    </row>
    <row r="1174" spans="3:4" x14ac:dyDescent="0.25">
      <c r="C1174" s="11"/>
      <c r="D1174" s="11"/>
    </row>
    <row r="1175" spans="3:4" x14ac:dyDescent="0.25">
      <c r="C1175" s="11"/>
      <c r="D1175" s="11"/>
    </row>
    <row r="1176" spans="3:4" x14ac:dyDescent="0.25">
      <c r="C1176" s="11"/>
      <c r="D1176" s="11"/>
    </row>
    <row r="1177" spans="3:4" x14ac:dyDescent="0.25">
      <c r="C1177" s="11"/>
      <c r="D1177" s="11"/>
    </row>
    <row r="1178" spans="3:4" x14ac:dyDescent="0.25">
      <c r="C1178" s="11"/>
      <c r="D1178" s="11"/>
    </row>
    <row r="1179" spans="3:4" x14ac:dyDescent="0.25">
      <c r="C1179" s="11"/>
      <c r="D1179" s="11"/>
    </row>
    <row r="1180" spans="3:4" x14ac:dyDescent="0.25">
      <c r="C1180" s="11"/>
      <c r="D1180" s="11"/>
    </row>
    <row r="1181" spans="3:4" x14ac:dyDescent="0.25">
      <c r="C1181" s="11"/>
      <c r="D1181" s="11"/>
    </row>
    <row r="1182" spans="3:4" x14ac:dyDescent="0.25">
      <c r="C1182" s="11"/>
      <c r="D1182" s="11"/>
    </row>
    <row r="1183" spans="3:4" x14ac:dyDescent="0.25">
      <c r="C1183" s="11"/>
      <c r="D1183" s="11"/>
    </row>
    <row r="1184" spans="3:4" x14ac:dyDescent="0.25">
      <c r="C1184" s="11"/>
      <c r="D1184" s="11"/>
    </row>
    <row r="1185" spans="3:4" x14ac:dyDescent="0.25">
      <c r="C1185" s="11"/>
      <c r="D1185" s="11"/>
    </row>
    <row r="1186" spans="3:4" x14ac:dyDescent="0.25">
      <c r="C1186" s="11"/>
      <c r="D1186" s="11"/>
    </row>
    <row r="1187" spans="3:4" x14ac:dyDescent="0.25">
      <c r="C1187" s="11"/>
      <c r="D1187" s="11"/>
    </row>
    <row r="1188" spans="3:4" x14ac:dyDescent="0.25">
      <c r="C1188" s="11"/>
      <c r="D1188" s="11"/>
    </row>
    <row r="1189" spans="3:4" x14ac:dyDescent="0.25">
      <c r="C1189" s="11"/>
      <c r="D1189" s="11"/>
    </row>
    <row r="1190" spans="3:4" x14ac:dyDescent="0.25">
      <c r="C1190" s="11"/>
      <c r="D1190" s="11"/>
    </row>
    <row r="1191" spans="3:4" x14ac:dyDescent="0.25">
      <c r="C1191" s="11"/>
      <c r="D1191" s="11"/>
    </row>
    <row r="1192" spans="3:4" x14ac:dyDescent="0.25">
      <c r="C1192" s="11"/>
      <c r="D1192" s="11"/>
    </row>
    <row r="1193" spans="3:4" x14ac:dyDescent="0.25">
      <c r="C1193" s="11"/>
      <c r="D1193" s="11"/>
    </row>
    <row r="1194" spans="3:4" x14ac:dyDescent="0.25">
      <c r="C1194" s="11"/>
      <c r="D1194" s="11"/>
    </row>
    <row r="1195" spans="3:4" x14ac:dyDescent="0.25">
      <c r="C1195" s="11"/>
      <c r="D1195" s="11"/>
    </row>
    <row r="1196" spans="3:4" x14ac:dyDescent="0.25">
      <c r="C1196" s="11"/>
      <c r="D1196" s="11"/>
    </row>
    <row r="1197" spans="3:4" x14ac:dyDescent="0.25">
      <c r="C1197" s="11"/>
      <c r="D1197" s="11"/>
    </row>
    <row r="1198" spans="3:4" x14ac:dyDescent="0.25">
      <c r="C1198" s="11"/>
      <c r="D1198" s="11"/>
    </row>
    <row r="1199" spans="3:4" x14ac:dyDescent="0.25">
      <c r="C1199" s="11"/>
      <c r="D1199" s="11"/>
    </row>
    <row r="1200" spans="3:4" x14ac:dyDescent="0.25">
      <c r="C1200" s="11"/>
      <c r="D1200" s="11"/>
    </row>
    <row r="1201" spans="3:4" x14ac:dyDescent="0.25">
      <c r="C1201" s="11"/>
      <c r="D1201" s="11"/>
    </row>
    <row r="1202" spans="3:4" x14ac:dyDescent="0.25">
      <c r="C1202" s="11"/>
      <c r="D1202" s="11"/>
    </row>
    <row r="1203" spans="3:4" x14ac:dyDescent="0.25">
      <c r="C1203" s="11"/>
      <c r="D1203" s="11"/>
    </row>
    <row r="1204" spans="3:4" x14ac:dyDescent="0.25">
      <c r="C1204" s="11"/>
      <c r="D1204" s="11"/>
    </row>
    <row r="1205" spans="3:4" x14ac:dyDescent="0.25">
      <c r="C1205" s="11"/>
      <c r="D1205" s="11"/>
    </row>
    <row r="1206" spans="3:4" x14ac:dyDescent="0.25">
      <c r="C1206" s="11"/>
      <c r="D1206" s="11"/>
    </row>
    <row r="1207" spans="3:4" x14ac:dyDescent="0.25">
      <c r="C1207" s="11"/>
      <c r="D1207" s="11"/>
    </row>
    <row r="1208" spans="3:4" x14ac:dyDescent="0.25">
      <c r="C1208" s="11"/>
      <c r="D1208" s="11"/>
    </row>
    <row r="1209" spans="3:4" x14ac:dyDescent="0.25">
      <c r="C1209" s="11"/>
      <c r="D1209" s="11"/>
    </row>
    <row r="1210" spans="3:4" x14ac:dyDescent="0.25">
      <c r="C1210" s="11"/>
      <c r="D1210" s="11"/>
    </row>
    <row r="1211" spans="3:4" x14ac:dyDescent="0.25">
      <c r="C1211" s="11"/>
      <c r="D1211" s="11"/>
    </row>
    <row r="1212" spans="3:4" x14ac:dyDescent="0.25">
      <c r="C1212" s="11"/>
      <c r="D1212" s="11"/>
    </row>
    <row r="1213" spans="3:4" x14ac:dyDescent="0.25">
      <c r="C1213" s="11"/>
      <c r="D1213" s="11"/>
    </row>
    <row r="1214" spans="3:4" x14ac:dyDescent="0.25">
      <c r="C1214" s="11"/>
      <c r="D1214" s="11"/>
    </row>
    <row r="1215" spans="3:4" x14ac:dyDescent="0.25">
      <c r="C1215" s="11"/>
      <c r="D1215" s="11"/>
    </row>
    <row r="1216" spans="3:4" x14ac:dyDescent="0.25">
      <c r="C1216" s="11"/>
      <c r="D1216" s="11"/>
    </row>
    <row r="1217" spans="3:4" x14ac:dyDescent="0.25">
      <c r="C1217" s="11"/>
      <c r="D1217" s="11"/>
    </row>
    <row r="1218" spans="3:4" x14ac:dyDescent="0.25">
      <c r="C1218" s="11"/>
      <c r="D1218" s="11"/>
    </row>
    <row r="1219" spans="3:4" x14ac:dyDescent="0.25">
      <c r="C1219" s="11"/>
      <c r="D1219" s="11"/>
    </row>
    <row r="1220" spans="3:4" x14ac:dyDescent="0.25">
      <c r="C1220" s="11"/>
      <c r="D1220" s="11"/>
    </row>
    <row r="1221" spans="3:4" x14ac:dyDescent="0.25">
      <c r="C1221" s="11"/>
      <c r="D1221" s="11"/>
    </row>
    <row r="1222" spans="3:4" x14ac:dyDescent="0.25">
      <c r="C1222" s="11"/>
      <c r="D1222" s="11"/>
    </row>
    <row r="1223" spans="3:4" x14ac:dyDescent="0.25">
      <c r="C1223" s="11"/>
      <c r="D1223" s="11"/>
    </row>
    <row r="1224" spans="3:4" x14ac:dyDescent="0.25">
      <c r="C1224" s="11"/>
      <c r="D1224" s="11"/>
    </row>
    <row r="1225" spans="3:4" x14ac:dyDescent="0.25">
      <c r="C1225" s="11"/>
      <c r="D1225" s="11"/>
    </row>
    <row r="1226" spans="3:4" x14ac:dyDescent="0.25">
      <c r="C1226" s="11"/>
      <c r="D1226" s="11"/>
    </row>
    <row r="1227" spans="3:4" x14ac:dyDescent="0.25">
      <c r="C1227" s="11"/>
      <c r="D1227" s="11"/>
    </row>
    <row r="1228" spans="3:4" x14ac:dyDescent="0.25">
      <c r="C1228" s="11"/>
      <c r="D1228" s="11"/>
    </row>
    <row r="1229" spans="3:4" x14ac:dyDescent="0.25">
      <c r="C1229" s="11"/>
      <c r="D1229" s="11"/>
    </row>
    <row r="1230" spans="3:4" x14ac:dyDescent="0.25">
      <c r="C1230" s="11"/>
      <c r="D1230" s="11"/>
    </row>
    <row r="1231" spans="3:4" x14ac:dyDescent="0.25">
      <c r="C1231" s="11"/>
      <c r="D1231" s="11"/>
    </row>
    <row r="1232" spans="3:4" x14ac:dyDescent="0.25">
      <c r="C1232" s="11"/>
      <c r="D1232" s="11"/>
    </row>
    <row r="1233" spans="3:4" x14ac:dyDescent="0.25">
      <c r="C1233" s="11"/>
      <c r="D1233" s="11"/>
    </row>
    <row r="1234" spans="3:4" x14ac:dyDescent="0.25">
      <c r="C1234" s="11"/>
      <c r="D1234" s="11"/>
    </row>
    <row r="1235" spans="3:4" x14ac:dyDescent="0.25">
      <c r="C1235" s="11"/>
      <c r="D1235" s="11"/>
    </row>
    <row r="1236" spans="3:4" x14ac:dyDescent="0.25">
      <c r="C1236" s="11"/>
      <c r="D1236" s="11"/>
    </row>
    <row r="1237" spans="3:4" x14ac:dyDescent="0.25">
      <c r="C1237" s="11"/>
      <c r="D1237" s="11"/>
    </row>
    <row r="1238" spans="3:4" x14ac:dyDescent="0.25">
      <c r="C1238" s="11"/>
      <c r="D1238" s="11"/>
    </row>
    <row r="1239" spans="3:4" x14ac:dyDescent="0.25">
      <c r="C1239" s="11"/>
      <c r="D1239" s="11"/>
    </row>
    <row r="1240" spans="3:4" x14ac:dyDescent="0.25">
      <c r="C1240" s="11"/>
      <c r="D1240" s="11"/>
    </row>
    <row r="1241" spans="3:4" x14ac:dyDescent="0.25">
      <c r="C1241" s="11"/>
      <c r="D1241" s="11"/>
    </row>
    <row r="1242" spans="3:4" x14ac:dyDescent="0.25">
      <c r="C1242" s="11"/>
      <c r="D1242" s="11"/>
    </row>
    <row r="1243" spans="3:4" x14ac:dyDescent="0.25">
      <c r="C1243" s="11"/>
      <c r="D1243" s="11"/>
    </row>
    <row r="1244" spans="3:4" x14ac:dyDescent="0.25">
      <c r="C1244" s="11"/>
      <c r="D1244" s="11"/>
    </row>
    <row r="1245" spans="3:4" x14ac:dyDescent="0.25">
      <c r="C1245" s="11"/>
      <c r="D1245" s="11"/>
    </row>
    <row r="1246" spans="3:4" x14ac:dyDescent="0.25">
      <c r="C1246" s="11"/>
      <c r="D1246" s="11"/>
    </row>
    <row r="1247" spans="3:4" x14ac:dyDescent="0.25">
      <c r="C1247" s="11"/>
      <c r="D1247" s="11"/>
    </row>
    <row r="1248" spans="3:4" x14ac:dyDescent="0.25">
      <c r="C1248" s="11"/>
      <c r="D1248" s="11"/>
    </row>
    <row r="1249" spans="3:4" x14ac:dyDescent="0.25">
      <c r="C1249" s="11"/>
      <c r="D1249" s="11"/>
    </row>
    <row r="1250" spans="3:4" x14ac:dyDescent="0.25">
      <c r="C1250" s="11"/>
      <c r="D1250" s="11"/>
    </row>
    <row r="1251" spans="3:4" x14ac:dyDescent="0.25">
      <c r="C1251" s="11"/>
      <c r="D1251" s="11"/>
    </row>
    <row r="1252" spans="3:4" x14ac:dyDescent="0.25">
      <c r="C1252" s="11"/>
      <c r="D1252" s="11"/>
    </row>
    <row r="1253" spans="3:4" x14ac:dyDescent="0.25">
      <c r="C1253" s="11"/>
      <c r="D1253" s="11"/>
    </row>
    <row r="1254" spans="3:4" x14ac:dyDescent="0.25">
      <c r="C1254" s="11"/>
      <c r="D1254" s="11"/>
    </row>
    <row r="1255" spans="3:4" x14ac:dyDescent="0.25">
      <c r="C1255" s="11"/>
      <c r="D1255" s="11"/>
    </row>
    <row r="1256" spans="3:4" x14ac:dyDescent="0.25">
      <c r="C1256" s="11"/>
      <c r="D1256" s="11"/>
    </row>
    <row r="1257" spans="3:4" x14ac:dyDescent="0.25">
      <c r="C1257" s="11"/>
      <c r="D1257" s="11"/>
    </row>
    <row r="1258" spans="3:4" x14ac:dyDescent="0.25">
      <c r="C1258" s="11"/>
      <c r="D1258" s="11"/>
    </row>
    <row r="1259" spans="3:4" x14ac:dyDescent="0.25">
      <c r="C1259" s="11"/>
      <c r="D1259" s="11"/>
    </row>
    <row r="1260" spans="3:4" x14ac:dyDescent="0.25">
      <c r="C1260" s="11"/>
      <c r="D1260" s="11"/>
    </row>
    <row r="1261" spans="3:4" x14ac:dyDescent="0.25">
      <c r="C1261" s="11"/>
      <c r="D1261" s="11"/>
    </row>
    <row r="1262" spans="3:4" x14ac:dyDescent="0.25">
      <c r="C1262" s="11"/>
      <c r="D1262" s="11"/>
    </row>
    <row r="1263" spans="3:4" x14ac:dyDescent="0.25">
      <c r="C1263" s="11"/>
      <c r="D1263" s="11"/>
    </row>
    <row r="1264" spans="3:4" x14ac:dyDescent="0.25">
      <c r="C1264" s="11"/>
      <c r="D1264" s="11"/>
    </row>
    <row r="1265" spans="3:4" x14ac:dyDescent="0.25">
      <c r="C1265" s="11"/>
      <c r="D1265" s="11"/>
    </row>
    <row r="1266" spans="3:4" x14ac:dyDescent="0.25">
      <c r="C1266" s="11"/>
      <c r="D1266" s="11"/>
    </row>
    <row r="1267" spans="3:4" x14ac:dyDescent="0.25">
      <c r="C1267" s="11"/>
      <c r="D1267" s="11"/>
    </row>
    <row r="1268" spans="3:4" x14ac:dyDescent="0.25">
      <c r="C1268" s="11"/>
      <c r="D1268" s="11"/>
    </row>
    <row r="1269" spans="3:4" x14ac:dyDescent="0.25">
      <c r="C1269" s="11"/>
      <c r="D1269" s="11"/>
    </row>
    <row r="1270" spans="3:4" x14ac:dyDescent="0.25">
      <c r="C1270" s="11"/>
      <c r="D1270" s="11"/>
    </row>
    <row r="1271" spans="3:4" x14ac:dyDescent="0.25">
      <c r="C1271" s="11"/>
      <c r="D1271" s="11"/>
    </row>
    <row r="1272" spans="3:4" x14ac:dyDescent="0.25">
      <c r="C1272" s="11"/>
      <c r="D1272" s="11"/>
    </row>
    <row r="1273" spans="3:4" x14ac:dyDescent="0.25">
      <c r="C1273" s="11"/>
      <c r="D1273" s="11"/>
    </row>
    <row r="1274" spans="3:4" x14ac:dyDescent="0.25">
      <c r="C1274" s="11"/>
      <c r="D1274" s="11"/>
    </row>
    <row r="1275" spans="3:4" x14ac:dyDescent="0.25">
      <c r="C1275" s="11"/>
      <c r="D1275" s="11"/>
    </row>
    <row r="1276" spans="3:4" x14ac:dyDescent="0.25">
      <c r="C1276" s="11"/>
      <c r="D1276" s="11"/>
    </row>
    <row r="1277" spans="3:4" x14ac:dyDescent="0.25">
      <c r="C1277" s="11"/>
      <c r="D1277" s="11"/>
    </row>
    <row r="1278" spans="3:4" x14ac:dyDescent="0.25">
      <c r="C1278" s="11"/>
      <c r="D1278" s="11"/>
    </row>
    <row r="1279" spans="3:4" x14ac:dyDescent="0.25">
      <c r="C1279" s="11"/>
      <c r="D1279" s="11"/>
    </row>
    <row r="1280" spans="3:4" x14ac:dyDescent="0.25">
      <c r="C1280" s="11"/>
      <c r="D1280" s="11"/>
    </row>
    <row r="1281" spans="3:4" x14ac:dyDescent="0.25">
      <c r="C1281" s="11"/>
      <c r="D1281" s="11"/>
    </row>
    <row r="1282" spans="3:4" x14ac:dyDescent="0.25">
      <c r="C1282" s="11"/>
      <c r="D1282" s="11"/>
    </row>
    <row r="1283" spans="3:4" x14ac:dyDescent="0.25">
      <c r="C1283" s="11"/>
      <c r="D1283" s="11"/>
    </row>
    <row r="1284" spans="3:4" x14ac:dyDescent="0.25">
      <c r="C1284" s="11"/>
      <c r="D1284" s="11"/>
    </row>
    <row r="1285" spans="3:4" x14ac:dyDescent="0.25">
      <c r="C1285" s="11"/>
      <c r="D1285" s="11"/>
    </row>
    <row r="1286" spans="3:4" x14ac:dyDescent="0.25">
      <c r="C1286" s="11"/>
      <c r="D1286" s="11"/>
    </row>
    <row r="1287" spans="3:4" x14ac:dyDescent="0.25">
      <c r="C1287" s="11"/>
      <c r="D1287" s="11"/>
    </row>
    <row r="1288" spans="3:4" x14ac:dyDescent="0.25">
      <c r="C1288" s="11"/>
      <c r="D1288" s="11"/>
    </row>
    <row r="1289" spans="3:4" x14ac:dyDescent="0.25">
      <c r="C1289" s="11"/>
      <c r="D1289" s="11"/>
    </row>
    <row r="1290" spans="3:4" x14ac:dyDescent="0.25">
      <c r="C1290" s="11"/>
      <c r="D1290" s="11"/>
    </row>
    <row r="1291" spans="3:4" x14ac:dyDescent="0.25">
      <c r="C1291" s="11"/>
      <c r="D1291" s="11"/>
    </row>
    <row r="1292" spans="3:4" x14ac:dyDescent="0.25">
      <c r="C1292" s="11"/>
      <c r="D1292" s="11"/>
    </row>
    <row r="1293" spans="3:4" x14ac:dyDescent="0.25">
      <c r="C1293" s="11"/>
      <c r="D1293" s="11"/>
    </row>
    <row r="1294" spans="3:4" x14ac:dyDescent="0.25">
      <c r="C1294" s="11"/>
      <c r="D1294" s="11"/>
    </row>
    <row r="1295" spans="3:4" x14ac:dyDescent="0.25">
      <c r="C1295" s="11"/>
      <c r="D1295" s="11"/>
    </row>
    <row r="1296" spans="3:4" x14ac:dyDescent="0.25">
      <c r="C1296" s="11"/>
      <c r="D1296" s="11"/>
    </row>
    <row r="1297" spans="3:4" x14ac:dyDescent="0.25">
      <c r="C1297" s="11"/>
      <c r="D1297" s="11"/>
    </row>
    <row r="1298" spans="3:4" x14ac:dyDescent="0.25">
      <c r="C1298" s="11"/>
      <c r="D1298" s="11"/>
    </row>
    <row r="1299" spans="3:4" x14ac:dyDescent="0.25">
      <c r="C1299" s="11"/>
      <c r="D1299" s="11"/>
    </row>
    <row r="1300" spans="3:4" x14ac:dyDescent="0.25">
      <c r="C1300" s="11"/>
      <c r="D1300" s="11"/>
    </row>
    <row r="1301" spans="3:4" x14ac:dyDescent="0.25">
      <c r="C1301" s="11"/>
      <c r="D1301" s="11"/>
    </row>
    <row r="1302" spans="3:4" x14ac:dyDescent="0.25">
      <c r="C1302" s="11"/>
      <c r="D1302" s="11"/>
    </row>
    <row r="1303" spans="3:4" x14ac:dyDescent="0.25">
      <c r="C1303" s="11"/>
      <c r="D1303" s="11"/>
    </row>
    <row r="1304" spans="3:4" x14ac:dyDescent="0.25">
      <c r="C1304" s="11"/>
      <c r="D1304" s="11"/>
    </row>
    <row r="1305" spans="3:4" x14ac:dyDescent="0.25">
      <c r="C1305" s="11"/>
      <c r="D1305" s="11"/>
    </row>
    <row r="1306" spans="3:4" x14ac:dyDescent="0.25">
      <c r="C1306" s="11"/>
      <c r="D1306" s="11"/>
    </row>
    <row r="1307" spans="3:4" x14ac:dyDescent="0.25">
      <c r="C1307" s="11"/>
      <c r="D1307" s="11"/>
    </row>
    <row r="1308" spans="3:4" x14ac:dyDescent="0.25">
      <c r="C1308" s="11"/>
      <c r="D1308" s="11"/>
    </row>
    <row r="1309" spans="3:4" x14ac:dyDescent="0.25">
      <c r="C1309" s="11"/>
      <c r="D1309" s="11"/>
    </row>
    <row r="1310" spans="3:4" x14ac:dyDescent="0.25">
      <c r="C1310" s="11"/>
      <c r="D1310" s="11"/>
    </row>
    <row r="1311" spans="3:4" x14ac:dyDescent="0.25">
      <c r="C1311" s="11"/>
      <c r="D1311" s="11"/>
    </row>
    <row r="1312" spans="3:4" x14ac:dyDescent="0.25">
      <c r="C1312" s="11"/>
      <c r="D1312" s="11"/>
    </row>
    <row r="1313" spans="3:4" x14ac:dyDescent="0.25">
      <c r="C1313" s="11"/>
      <c r="D1313" s="11"/>
    </row>
    <row r="1314" spans="3:4" x14ac:dyDescent="0.25">
      <c r="C1314" s="11"/>
      <c r="D1314" s="11"/>
    </row>
    <row r="1315" spans="3:4" x14ac:dyDescent="0.25">
      <c r="C1315" s="11"/>
      <c r="D1315" s="11"/>
    </row>
    <row r="1316" spans="3:4" x14ac:dyDescent="0.25">
      <c r="C1316" s="11"/>
      <c r="D1316" s="11"/>
    </row>
    <row r="1317" spans="3:4" x14ac:dyDescent="0.25">
      <c r="C1317" s="11"/>
      <c r="D1317" s="11"/>
    </row>
    <row r="1318" spans="3:4" x14ac:dyDescent="0.25">
      <c r="C1318" s="11"/>
      <c r="D1318" s="11"/>
    </row>
    <row r="1319" spans="3:4" x14ac:dyDescent="0.25">
      <c r="C1319" s="11"/>
      <c r="D1319" s="11"/>
    </row>
    <row r="1320" spans="3:4" x14ac:dyDescent="0.25">
      <c r="C1320" s="11"/>
      <c r="D1320" s="11"/>
    </row>
    <row r="1321" spans="3:4" x14ac:dyDescent="0.25">
      <c r="C1321" s="11"/>
      <c r="D1321" s="11"/>
    </row>
    <row r="1322" spans="3:4" x14ac:dyDescent="0.25">
      <c r="C1322" s="11"/>
      <c r="D1322" s="11"/>
    </row>
    <row r="1323" spans="3:4" x14ac:dyDescent="0.25">
      <c r="C1323" s="11"/>
      <c r="D1323" s="11"/>
    </row>
    <row r="1324" spans="3:4" x14ac:dyDescent="0.25">
      <c r="C1324" s="11"/>
      <c r="D1324" s="11"/>
    </row>
    <row r="1325" spans="3:4" x14ac:dyDescent="0.25">
      <c r="C1325" s="11"/>
      <c r="D1325" s="11"/>
    </row>
    <row r="1326" spans="3:4" x14ac:dyDescent="0.25">
      <c r="C1326" s="11"/>
      <c r="D1326" s="11"/>
    </row>
    <row r="1327" spans="3:4" x14ac:dyDescent="0.25">
      <c r="C1327" s="11"/>
      <c r="D1327" s="11"/>
    </row>
    <row r="1328" spans="3:4" x14ac:dyDescent="0.25">
      <c r="C1328" s="11"/>
      <c r="D1328" s="11"/>
    </row>
    <row r="1329" spans="3:4" x14ac:dyDescent="0.25">
      <c r="C1329" s="11"/>
      <c r="D1329" s="11"/>
    </row>
    <row r="1330" spans="3:4" x14ac:dyDescent="0.25">
      <c r="C1330" s="11"/>
      <c r="D1330" s="11"/>
    </row>
    <row r="1331" spans="3:4" x14ac:dyDescent="0.25">
      <c r="C1331" s="11"/>
      <c r="D1331" s="11"/>
    </row>
    <row r="1332" spans="3:4" x14ac:dyDescent="0.25">
      <c r="C1332" s="11"/>
      <c r="D1332" s="11"/>
    </row>
    <row r="1333" spans="3:4" x14ac:dyDescent="0.25">
      <c r="C1333" s="11"/>
      <c r="D1333" s="11"/>
    </row>
    <row r="1334" spans="3:4" x14ac:dyDescent="0.25">
      <c r="C1334" s="11"/>
      <c r="D1334" s="11"/>
    </row>
    <row r="1335" spans="3:4" x14ac:dyDescent="0.25">
      <c r="C1335" s="11"/>
      <c r="D1335" s="11"/>
    </row>
    <row r="1336" spans="3:4" x14ac:dyDescent="0.25">
      <c r="C1336" s="11"/>
      <c r="D1336" s="11"/>
    </row>
    <row r="1337" spans="3:4" x14ac:dyDescent="0.25">
      <c r="C1337" s="11"/>
      <c r="D1337" s="11"/>
    </row>
    <row r="1338" spans="3:4" x14ac:dyDescent="0.25">
      <c r="C1338" s="11"/>
      <c r="D1338" s="11"/>
    </row>
    <row r="1339" spans="3:4" x14ac:dyDescent="0.25">
      <c r="C1339" s="11"/>
      <c r="D1339" s="11"/>
    </row>
    <row r="1340" spans="3:4" x14ac:dyDescent="0.25">
      <c r="C1340" s="11"/>
      <c r="D1340" s="11"/>
    </row>
    <row r="1341" spans="3:4" x14ac:dyDescent="0.25">
      <c r="C1341" s="11"/>
      <c r="D1341" s="11"/>
    </row>
    <row r="1342" spans="3:4" x14ac:dyDescent="0.25">
      <c r="C1342" s="11"/>
      <c r="D1342" s="11"/>
    </row>
    <row r="1343" spans="3:4" x14ac:dyDescent="0.25">
      <c r="C1343" s="11"/>
      <c r="D1343" s="11"/>
    </row>
    <row r="1344" spans="3:4" x14ac:dyDescent="0.25">
      <c r="C1344" s="11"/>
      <c r="D1344" s="11"/>
    </row>
    <row r="1345" spans="3:4" x14ac:dyDescent="0.25">
      <c r="C1345" s="11"/>
      <c r="D1345" s="11"/>
    </row>
    <row r="1346" spans="3:4" x14ac:dyDescent="0.25">
      <c r="C1346" s="11"/>
      <c r="D1346" s="11"/>
    </row>
    <row r="1347" spans="3:4" x14ac:dyDescent="0.25">
      <c r="C1347" s="11"/>
      <c r="D1347" s="11"/>
    </row>
    <row r="1348" spans="3:4" x14ac:dyDescent="0.25">
      <c r="C1348" s="11"/>
      <c r="D1348" s="11"/>
    </row>
    <row r="1349" spans="3:4" x14ac:dyDescent="0.25">
      <c r="C1349" s="11"/>
      <c r="D1349" s="11"/>
    </row>
    <row r="1350" spans="3:4" x14ac:dyDescent="0.25">
      <c r="C1350" s="11"/>
      <c r="D1350" s="11"/>
    </row>
    <row r="1351" spans="3:4" x14ac:dyDescent="0.25">
      <c r="C1351" s="11"/>
      <c r="D1351" s="11"/>
    </row>
    <row r="1352" spans="3:4" x14ac:dyDescent="0.25">
      <c r="C1352" s="11"/>
      <c r="D1352" s="11"/>
    </row>
    <row r="1353" spans="3:4" x14ac:dyDescent="0.25">
      <c r="C1353" s="11"/>
      <c r="D1353" s="11"/>
    </row>
    <row r="1354" spans="3:4" x14ac:dyDescent="0.25">
      <c r="C1354" s="11"/>
      <c r="D1354" s="11"/>
    </row>
    <row r="1355" spans="3:4" x14ac:dyDescent="0.25">
      <c r="C1355" s="11"/>
      <c r="D1355" s="11"/>
    </row>
    <row r="1356" spans="3:4" x14ac:dyDescent="0.25">
      <c r="C1356" s="11"/>
      <c r="D1356" s="11"/>
    </row>
    <row r="1357" spans="3:4" x14ac:dyDescent="0.25">
      <c r="C1357" s="11"/>
      <c r="D1357" s="11"/>
    </row>
    <row r="1358" spans="3:4" x14ac:dyDescent="0.25">
      <c r="C1358" s="11"/>
      <c r="D1358" s="11"/>
    </row>
    <row r="1359" spans="3:4" x14ac:dyDescent="0.25">
      <c r="C1359" s="11"/>
      <c r="D1359" s="11"/>
    </row>
    <row r="1360" spans="3:4" x14ac:dyDescent="0.25">
      <c r="C1360" s="11"/>
      <c r="D1360" s="11"/>
    </row>
    <row r="1361" spans="3:4" x14ac:dyDescent="0.25">
      <c r="C1361" s="11"/>
      <c r="D1361" s="11"/>
    </row>
    <row r="1362" spans="3:4" x14ac:dyDescent="0.25">
      <c r="C1362" s="11"/>
      <c r="D1362" s="11"/>
    </row>
    <row r="1363" spans="3:4" x14ac:dyDescent="0.25">
      <c r="C1363" s="11"/>
      <c r="D1363" s="11"/>
    </row>
    <row r="1364" spans="3:4" x14ac:dyDescent="0.25">
      <c r="C1364" s="11"/>
      <c r="D1364" s="11"/>
    </row>
    <row r="1365" spans="3:4" x14ac:dyDescent="0.25">
      <c r="C1365" s="11"/>
      <c r="D1365" s="11"/>
    </row>
    <row r="1366" spans="3:4" x14ac:dyDescent="0.25">
      <c r="C1366" s="11"/>
      <c r="D1366" s="11"/>
    </row>
    <row r="1367" spans="3:4" x14ac:dyDescent="0.25">
      <c r="C1367" s="11"/>
      <c r="D1367" s="11"/>
    </row>
    <row r="1368" spans="3:4" x14ac:dyDescent="0.25">
      <c r="C1368" s="11"/>
      <c r="D1368" s="11"/>
    </row>
    <row r="1369" spans="3:4" x14ac:dyDescent="0.25">
      <c r="C1369" s="11"/>
      <c r="D1369" s="11"/>
    </row>
    <row r="1370" spans="3:4" x14ac:dyDescent="0.25">
      <c r="C1370" s="11"/>
      <c r="D1370" s="11"/>
    </row>
    <row r="1371" spans="3:4" x14ac:dyDescent="0.25">
      <c r="C1371" s="11"/>
      <c r="D1371" s="11"/>
    </row>
    <row r="1372" spans="3:4" x14ac:dyDescent="0.25">
      <c r="C1372" s="11"/>
      <c r="D1372" s="11"/>
    </row>
    <row r="1373" spans="3:4" x14ac:dyDescent="0.25">
      <c r="C1373" s="11"/>
      <c r="D1373" s="11"/>
    </row>
    <row r="1374" spans="3:4" x14ac:dyDescent="0.25">
      <c r="C1374" s="11"/>
      <c r="D1374" s="11"/>
    </row>
    <row r="1375" spans="3:4" x14ac:dyDescent="0.25">
      <c r="C1375" s="11"/>
      <c r="D1375" s="11"/>
    </row>
    <row r="1376" spans="3:4" x14ac:dyDescent="0.25">
      <c r="C1376" s="11"/>
      <c r="D1376" s="11"/>
    </row>
    <row r="1377" spans="3:4" x14ac:dyDescent="0.25">
      <c r="C1377" s="11"/>
      <c r="D1377" s="11"/>
    </row>
    <row r="1378" spans="3:4" x14ac:dyDescent="0.25">
      <c r="C1378" s="11"/>
      <c r="D1378" s="11"/>
    </row>
    <row r="1379" spans="3:4" x14ac:dyDescent="0.25">
      <c r="C1379" s="11"/>
      <c r="D1379" s="11"/>
    </row>
    <row r="1380" spans="3:4" x14ac:dyDescent="0.25">
      <c r="C1380" s="11"/>
      <c r="D1380" s="11"/>
    </row>
    <row r="1381" spans="3:4" x14ac:dyDescent="0.25">
      <c r="C1381" s="11"/>
      <c r="D1381" s="11"/>
    </row>
    <row r="1382" spans="3:4" x14ac:dyDescent="0.25">
      <c r="C1382" s="11"/>
      <c r="D1382" s="11"/>
    </row>
    <row r="1383" spans="3:4" x14ac:dyDescent="0.25">
      <c r="C1383" s="11"/>
      <c r="D1383" s="11"/>
    </row>
    <row r="1384" spans="3:4" x14ac:dyDescent="0.25">
      <c r="C1384" s="11"/>
      <c r="D1384" s="11"/>
    </row>
    <row r="1385" spans="3:4" x14ac:dyDescent="0.25">
      <c r="C1385" s="11"/>
      <c r="D1385" s="11"/>
    </row>
    <row r="1386" spans="3:4" x14ac:dyDescent="0.25">
      <c r="C1386" s="11"/>
      <c r="D1386" s="11"/>
    </row>
    <row r="1387" spans="3:4" x14ac:dyDescent="0.25">
      <c r="C1387" s="11"/>
      <c r="D1387" s="11"/>
    </row>
    <row r="1388" spans="3:4" x14ac:dyDescent="0.25">
      <c r="C1388" s="11"/>
      <c r="D1388" s="11"/>
    </row>
    <row r="1389" spans="3:4" x14ac:dyDescent="0.25">
      <c r="C1389" s="11"/>
      <c r="D1389" s="11"/>
    </row>
    <row r="1390" spans="3:4" x14ac:dyDescent="0.25">
      <c r="C1390" s="11"/>
      <c r="D1390" s="11"/>
    </row>
    <row r="1391" spans="3:4" x14ac:dyDescent="0.25">
      <c r="C1391" s="11"/>
      <c r="D1391" s="11"/>
    </row>
    <row r="1392" spans="3:4" x14ac:dyDescent="0.25">
      <c r="C1392" s="11"/>
      <c r="D1392" s="11"/>
    </row>
    <row r="1393" spans="3:4" x14ac:dyDescent="0.25">
      <c r="C1393" s="11"/>
      <c r="D1393" s="11"/>
    </row>
    <row r="1394" spans="3:4" x14ac:dyDescent="0.25">
      <c r="C1394" s="11"/>
      <c r="D1394" s="11"/>
    </row>
    <row r="1395" spans="3:4" x14ac:dyDescent="0.25">
      <c r="C1395" s="11"/>
      <c r="D1395" s="11"/>
    </row>
    <row r="1396" spans="3:4" x14ac:dyDescent="0.25">
      <c r="C1396" s="11"/>
      <c r="D1396" s="11"/>
    </row>
    <row r="1397" spans="3:4" x14ac:dyDescent="0.25">
      <c r="C1397" s="11"/>
      <c r="D1397" s="11"/>
    </row>
    <row r="1398" spans="3:4" x14ac:dyDescent="0.25">
      <c r="C1398" s="11"/>
      <c r="D1398" s="11"/>
    </row>
    <row r="1399" spans="3:4" x14ac:dyDescent="0.25">
      <c r="C1399" s="11"/>
      <c r="D1399" s="11"/>
    </row>
    <row r="1400" spans="3:4" x14ac:dyDescent="0.25">
      <c r="C1400" s="11"/>
      <c r="D1400" s="11"/>
    </row>
    <row r="1401" spans="3:4" x14ac:dyDescent="0.25">
      <c r="C1401" s="11"/>
      <c r="D1401" s="11"/>
    </row>
    <row r="1402" spans="3:4" x14ac:dyDescent="0.25">
      <c r="C1402" s="11"/>
      <c r="D1402" s="11"/>
    </row>
    <row r="1403" spans="3:4" x14ac:dyDescent="0.25">
      <c r="C1403" s="11"/>
      <c r="D1403" s="11"/>
    </row>
    <row r="1404" spans="3:4" x14ac:dyDescent="0.25">
      <c r="C1404" s="11"/>
      <c r="D1404" s="11"/>
    </row>
    <row r="1405" spans="3:4" x14ac:dyDescent="0.25">
      <c r="C1405" s="11"/>
      <c r="D1405" s="11"/>
    </row>
    <row r="1406" spans="3:4" x14ac:dyDescent="0.25">
      <c r="C1406" s="11"/>
      <c r="D1406" s="11"/>
    </row>
    <row r="1407" spans="3:4" x14ac:dyDescent="0.25">
      <c r="C1407" s="11"/>
      <c r="D1407" s="11"/>
    </row>
    <row r="1408" spans="3:4" x14ac:dyDescent="0.25">
      <c r="C1408" s="11"/>
      <c r="D1408" s="11"/>
    </row>
    <row r="1409" spans="3:4" x14ac:dyDescent="0.25">
      <c r="C1409" s="11"/>
      <c r="D1409" s="11"/>
    </row>
    <row r="1410" spans="3:4" x14ac:dyDescent="0.25">
      <c r="C1410" s="11"/>
      <c r="D1410" s="11"/>
    </row>
    <row r="1411" spans="3:4" x14ac:dyDescent="0.25">
      <c r="C1411" s="11"/>
      <c r="D1411" s="11"/>
    </row>
    <row r="1412" spans="3:4" x14ac:dyDescent="0.25">
      <c r="C1412" s="11"/>
      <c r="D1412" s="11"/>
    </row>
    <row r="1413" spans="3:4" x14ac:dyDescent="0.25">
      <c r="C1413" s="11"/>
      <c r="D1413" s="11"/>
    </row>
    <row r="1414" spans="3:4" x14ac:dyDescent="0.25">
      <c r="C1414" s="11"/>
      <c r="D1414" s="11"/>
    </row>
    <row r="1415" spans="3:4" x14ac:dyDescent="0.25">
      <c r="C1415" s="11"/>
      <c r="D1415" s="11"/>
    </row>
    <row r="1416" spans="3:4" x14ac:dyDescent="0.25">
      <c r="C1416" s="11"/>
      <c r="D1416" s="11"/>
    </row>
    <row r="1417" spans="3:4" x14ac:dyDescent="0.25">
      <c r="C1417" s="11"/>
      <c r="D1417" s="11"/>
    </row>
    <row r="1418" spans="3:4" x14ac:dyDescent="0.25">
      <c r="C1418" s="11"/>
      <c r="D1418" s="11"/>
    </row>
    <row r="1419" spans="3:4" x14ac:dyDescent="0.25">
      <c r="C1419" s="11"/>
      <c r="D1419" s="11"/>
    </row>
    <row r="1420" spans="3:4" x14ac:dyDescent="0.25">
      <c r="C1420" s="11"/>
      <c r="D1420" s="11"/>
    </row>
    <row r="1421" spans="3:4" x14ac:dyDescent="0.25">
      <c r="C1421" s="11"/>
      <c r="D1421" s="11"/>
    </row>
    <row r="1422" spans="3:4" x14ac:dyDescent="0.25">
      <c r="C1422" s="11"/>
      <c r="D1422" s="11"/>
    </row>
    <row r="1423" spans="3:4" x14ac:dyDescent="0.25">
      <c r="C1423" s="11"/>
      <c r="D1423" s="11"/>
    </row>
    <row r="1424" spans="3:4" x14ac:dyDescent="0.25">
      <c r="C1424" s="11"/>
      <c r="D1424" s="11"/>
    </row>
    <row r="1425" spans="3:4" x14ac:dyDescent="0.25">
      <c r="C1425" s="11"/>
      <c r="D1425" s="11"/>
    </row>
    <row r="1426" spans="3:4" x14ac:dyDescent="0.25">
      <c r="C1426" s="11"/>
      <c r="D1426" s="11"/>
    </row>
    <row r="1427" spans="3:4" x14ac:dyDescent="0.25">
      <c r="C1427" s="11"/>
      <c r="D1427" s="11"/>
    </row>
    <row r="1428" spans="3:4" x14ac:dyDescent="0.25">
      <c r="C1428" s="11"/>
      <c r="D1428" s="11"/>
    </row>
    <row r="1429" spans="3:4" x14ac:dyDescent="0.25">
      <c r="C1429" s="11"/>
      <c r="D1429" s="11"/>
    </row>
    <row r="1430" spans="3:4" x14ac:dyDescent="0.25">
      <c r="C1430" s="11"/>
      <c r="D1430" s="11"/>
    </row>
    <row r="1431" spans="3:4" x14ac:dyDescent="0.25">
      <c r="C1431" s="11"/>
      <c r="D1431" s="11"/>
    </row>
    <row r="1432" spans="3:4" x14ac:dyDescent="0.25">
      <c r="C1432" s="11"/>
      <c r="D1432" s="11"/>
    </row>
    <row r="1433" spans="3:4" x14ac:dyDescent="0.25">
      <c r="C1433" s="11"/>
      <c r="D1433" s="11"/>
    </row>
    <row r="1434" spans="3:4" x14ac:dyDescent="0.25">
      <c r="C1434" s="11"/>
      <c r="D1434" s="11"/>
    </row>
    <row r="1435" spans="3:4" x14ac:dyDescent="0.25">
      <c r="C1435" s="11"/>
      <c r="D1435" s="11"/>
    </row>
    <row r="1436" spans="3:4" x14ac:dyDescent="0.25">
      <c r="C1436" s="11"/>
      <c r="D1436" s="11"/>
    </row>
    <row r="1437" spans="3:4" x14ac:dyDescent="0.25">
      <c r="C1437" s="11"/>
      <c r="D1437" s="11"/>
    </row>
    <row r="1438" spans="3:4" x14ac:dyDescent="0.25">
      <c r="C1438" s="11"/>
      <c r="D1438" s="11"/>
    </row>
    <row r="1439" spans="3:4" x14ac:dyDescent="0.25">
      <c r="C1439" s="11"/>
      <c r="D1439" s="11"/>
    </row>
    <row r="1440" spans="3:4" x14ac:dyDescent="0.25">
      <c r="C1440" s="11"/>
      <c r="D1440" s="11"/>
    </row>
    <row r="1441" spans="3:4" x14ac:dyDescent="0.25">
      <c r="C1441" s="11"/>
      <c r="D1441" s="11"/>
    </row>
    <row r="1442" spans="3:4" x14ac:dyDescent="0.25">
      <c r="C1442" s="11"/>
      <c r="D1442" s="11"/>
    </row>
    <row r="1443" spans="3:4" x14ac:dyDescent="0.25">
      <c r="C1443" s="11"/>
      <c r="D1443" s="11"/>
    </row>
    <row r="1444" spans="3:4" x14ac:dyDescent="0.25">
      <c r="C1444" s="11"/>
      <c r="D1444" s="11"/>
    </row>
    <row r="1445" spans="3:4" x14ac:dyDescent="0.25">
      <c r="C1445" s="11"/>
      <c r="D1445" s="11"/>
    </row>
    <row r="1446" spans="3:4" x14ac:dyDescent="0.25">
      <c r="C1446" s="11"/>
      <c r="D1446" s="11"/>
    </row>
    <row r="1447" spans="3:4" x14ac:dyDescent="0.25">
      <c r="C1447" s="11"/>
      <c r="D1447" s="11"/>
    </row>
    <row r="1448" spans="3:4" x14ac:dyDescent="0.25">
      <c r="C1448" s="11"/>
      <c r="D1448" s="11"/>
    </row>
    <row r="1449" spans="3:4" x14ac:dyDescent="0.25">
      <c r="C1449" s="11"/>
      <c r="D1449" s="11"/>
    </row>
    <row r="1450" spans="3:4" x14ac:dyDescent="0.25">
      <c r="C1450" s="11"/>
      <c r="D1450" s="11"/>
    </row>
    <row r="1451" spans="3:4" x14ac:dyDescent="0.25">
      <c r="C1451" s="11"/>
      <c r="D1451" s="11"/>
    </row>
    <row r="1452" spans="3:4" x14ac:dyDescent="0.25">
      <c r="C1452" s="11"/>
      <c r="D1452" s="11"/>
    </row>
    <row r="1453" spans="3:4" x14ac:dyDescent="0.25">
      <c r="C1453" s="11"/>
      <c r="D1453" s="11"/>
    </row>
    <row r="1454" spans="3:4" x14ac:dyDescent="0.25">
      <c r="C1454" s="11"/>
      <c r="D1454" s="11"/>
    </row>
    <row r="1455" spans="3:4" x14ac:dyDescent="0.25">
      <c r="C1455" s="11"/>
      <c r="D1455" s="11"/>
    </row>
    <row r="1456" spans="3:4" x14ac:dyDescent="0.25">
      <c r="C1456" s="11"/>
      <c r="D1456" s="11"/>
    </row>
    <row r="1457" spans="3:4" x14ac:dyDescent="0.25">
      <c r="C1457" s="11"/>
      <c r="D1457" s="11"/>
    </row>
    <row r="1458" spans="3:4" x14ac:dyDescent="0.25">
      <c r="C1458" s="11"/>
      <c r="D1458" s="11"/>
    </row>
    <row r="1459" spans="3:4" x14ac:dyDescent="0.25">
      <c r="C1459" s="11"/>
      <c r="D1459" s="11"/>
    </row>
    <row r="1460" spans="3:4" x14ac:dyDescent="0.25">
      <c r="C1460" s="11"/>
      <c r="D1460" s="11"/>
    </row>
    <row r="1461" spans="3:4" x14ac:dyDescent="0.25">
      <c r="C1461" s="11"/>
      <c r="D1461" s="11"/>
    </row>
    <row r="1462" spans="3:4" x14ac:dyDescent="0.25">
      <c r="C1462" s="11"/>
      <c r="D1462" s="11"/>
    </row>
    <row r="1463" spans="3:4" x14ac:dyDescent="0.25">
      <c r="C1463" s="11"/>
      <c r="D1463" s="11"/>
    </row>
    <row r="1464" spans="3:4" x14ac:dyDescent="0.25">
      <c r="C1464" s="11"/>
      <c r="D1464" s="11"/>
    </row>
    <row r="1465" spans="3:4" x14ac:dyDescent="0.25">
      <c r="C1465" s="11"/>
      <c r="D1465" s="11"/>
    </row>
    <row r="1466" spans="3:4" x14ac:dyDescent="0.25">
      <c r="C1466" s="11"/>
      <c r="D1466" s="11"/>
    </row>
    <row r="1467" spans="3:4" x14ac:dyDescent="0.25">
      <c r="C1467" s="11"/>
      <c r="D1467" s="11"/>
    </row>
    <row r="1468" spans="3:4" x14ac:dyDescent="0.25">
      <c r="C1468" s="11"/>
      <c r="D1468" s="11"/>
    </row>
    <row r="1469" spans="3:4" x14ac:dyDescent="0.25">
      <c r="C1469" s="11"/>
      <c r="D1469" s="11"/>
    </row>
    <row r="1470" spans="3:4" x14ac:dyDescent="0.25">
      <c r="C1470" s="11"/>
      <c r="D1470" s="11"/>
    </row>
    <row r="1471" spans="3:4" x14ac:dyDescent="0.25">
      <c r="C1471" s="11"/>
      <c r="D1471" s="11"/>
    </row>
    <row r="1472" spans="3:4" x14ac:dyDescent="0.25">
      <c r="C1472" s="11"/>
      <c r="D1472" s="11"/>
    </row>
    <row r="1473" spans="3:4" x14ac:dyDescent="0.25">
      <c r="C1473" s="11"/>
      <c r="D1473" s="11"/>
    </row>
    <row r="1474" spans="3:4" x14ac:dyDescent="0.25">
      <c r="C1474" s="11"/>
      <c r="D1474" s="11"/>
    </row>
    <row r="1475" spans="3:4" x14ac:dyDescent="0.25">
      <c r="C1475" s="11"/>
      <c r="D1475" s="11"/>
    </row>
    <row r="1476" spans="3:4" x14ac:dyDescent="0.25">
      <c r="C1476" s="11"/>
      <c r="D1476" s="11"/>
    </row>
    <row r="1477" spans="3:4" x14ac:dyDescent="0.25">
      <c r="C1477" s="11"/>
      <c r="D1477" s="11"/>
    </row>
    <row r="1478" spans="3:4" x14ac:dyDescent="0.25">
      <c r="C1478" s="11"/>
      <c r="D1478" s="11"/>
    </row>
    <row r="1479" spans="3:4" x14ac:dyDescent="0.25">
      <c r="C1479" s="11"/>
      <c r="D1479" s="11"/>
    </row>
    <row r="1480" spans="3:4" x14ac:dyDescent="0.25">
      <c r="C1480" s="11"/>
      <c r="D1480" s="11"/>
    </row>
    <row r="1481" spans="3:4" x14ac:dyDescent="0.25">
      <c r="C1481" s="11"/>
      <c r="D1481" s="11"/>
    </row>
    <row r="1482" spans="3:4" x14ac:dyDescent="0.25">
      <c r="C1482" s="11"/>
      <c r="D1482" s="11"/>
    </row>
    <row r="1483" spans="3:4" x14ac:dyDescent="0.25">
      <c r="C1483" s="11"/>
      <c r="D1483" s="11"/>
    </row>
    <row r="1484" spans="3:4" x14ac:dyDescent="0.25">
      <c r="C1484" s="11"/>
      <c r="D1484" s="11"/>
    </row>
    <row r="1485" spans="3:4" x14ac:dyDescent="0.25">
      <c r="C1485" s="11"/>
      <c r="D1485" s="11"/>
    </row>
    <row r="1486" spans="3:4" x14ac:dyDescent="0.25">
      <c r="C1486" s="11"/>
      <c r="D1486" s="11"/>
    </row>
    <row r="1487" spans="3:4" x14ac:dyDescent="0.25">
      <c r="C1487" s="11"/>
      <c r="D1487" s="11"/>
    </row>
    <row r="1488" spans="3:4" x14ac:dyDescent="0.25">
      <c r="C1488" s="11"/>
      <c r="D1488" s="11"/>
    </row>
    <row r="1489" spans="3:4" x14ac:dyDescent="0.25">
      <c r="C1489" s="11"/>
      <c r="D1489" s="11"/>
    </row>
    <row r="1490" spans="3:4" x14ac:dyDescent="0.25">
      <c r="C1490" s="11"/>
      <c r="D1490" s="11"/>
    </row>
    <row r="1491" spans="3:4" x14ac:dyDescent="0.25">
      <c r="C1491" s="11"/>
      <c r="D1491" s="11"/>
    </row>
    <row r="1492" spans="3:4" x14ac:dyDescent="0.25">
      <c r="C1492" s="11"/>
      <c r="D1492" s="11"/>
    </row>
    <row r="1493" spans="3:4" x14ac:dyDescent="0.25">
      <c r="C1493" s="11"/>
      <c r="D1493" s="11"/>
    </row>
    <row r="1494" spans="3:4" x14ac:dyDescent="0.25">
      <c r="C1494" s="11"/>
      <c r="D1494" s="11"/>
    </row>
    <row r="1495" spans="3:4" x14ac:dyDescent="0.25">
      <c r="C1495" s="11"/>
      <c r="D1495" s="11"/>
    </row>
    <row r="1496" spans="3:4" x14ac:dyDescent="0.25">
      <c r="C1496" s="11"/>
      <c r="D1496" s="11"/>
    </row>
    <row r="1497" spans="3:4" x14ac:dyDescent="0.25">
      <c r="C1497" s="11"/>
      <c r="D1497" s="11"/>
    </row>
    <row r="1498" spans="3:4" x14ac:dyDescent="0.25">
      <c r="C1498" s="11"/>
      <c r="D1498" s="11"/>
    </row>
    <row r="1499" spans="3:4" x14ac:dyDescent="0.25">
      <c r="C1499" s="11"/>
      <c r="D1499" s="11"/>
    </row>
    <row r="1500" spans="3:4" x14ac:dyDescent="0.25">
      <c r="C1500" s="11"/>
      <c r="D1500" s="11"/>
    </row>
    <row r="1501" spans="3:4" x14ac:dyDescent="0.25">
      <c r="C1501" s="11"/>
      <c r="D1501" s="11"/>
    </row>
    <row r="1502" spans="3:4" x14ac:dyDescent="0.25">
      <c r="C1502" s="11"/>
      <c r="D1502" s="11"/>
    </row>
    <row r="1503" spans="3:4" x14ac:dyDescent="0.25">
      <c r="C1503" s="11"/>
      <c r="D1503" s="11"/>
    </row>
    <row r="1504" spans="3:4" x14ac:dyDescent="0.25">
      <c r="C1504" s="11"/>
      <c r="D1504" s="11"/>
    </row>
    <row r="1505" spans="3:4" x14ac:dyDescent="0.25">
      <c r="C1505" s="11"/>
      <c r="D1505" s="11"/>
    </row>
    <row r="1506" spans="3:4" x14ac:dyDescent="0.25">
      <c r="C1506" s="11"/>
      <c r="D1506" s="11"/>
    </row>
    <row r="1507" spans="3:4" x14ac:dyDescent="0.25">
      <c r="C1507" s="11"/>
      <c r="D1507" s="11"/>
    </row>
    <row r="1508" spans="3:4" x14ac:dyDescent="0.25">
      <c r="C1508" s="11"/>
      <c r="D1508" s="11"/>
    </row>
    <row r="1509" spans="3:4" x14ac:dyDescent="0.25">
      <c r="C1509" s="11"/>
      <c r="D1509" s="11"/>
    </row>
    <row r="1510" spans="3:4" x14ac:dyDescent="0.25">
      <c r="C1510" s="11"/>
      <c r="D1510" s="11"/>
    </row>
    <row r="1511" spans="3:4" x14ac:dyDescent="0.25">
      <c r="C1511" s="11"/>
      <c r="D1511" s="11"/>
    </row>
    <row r="1512" spans="3:4" x14ac:dyDescent="0.25">
      <c r="C1512" s="11"/>
      <c r="D1512" s="11"/>
    </row>
    <row r="1513" spans="3:4" x14ac:dyDescent="0.25">
      <c r="C1513" s="11"/>
      <c r="D1513" s="11"/>
    </row>
    <row r="1514" spans="3:4" x14ac:dyDescent="0.25">
      <c r="C1514" s="11"/>
      <c r="D1514" s="11"/>
    </row>
    <row r="1515" spans="3:4" x14ac:dyDescent="0.25">
      <c r="C1515" s="11"/>
      <c r="D1515" s="11"/>
    </row>
    <row r="1516" spans="3:4" x14ac:dyDescent="0.25">
      <c r="C1516" s="11"/>
      <c r="D1516" s="11"/>
    </row>
    <row r="1517" spans="3:4" x14ac:dyDescent="0.25">
      <c r="C1517" s="11"/>
      <c r="D1517" s="11"/>
    </row>
    <row r="1518" spans="3:4" x14ac:dyDescent="0.25">
      <c r="C1518" s="11"/>
      <c r="D1518" s="11"/>
    </row>
    <row r="1519" spans="3:4" x14ac:dyDescent="0.25">
      <c r="C1519" s="11"/>
      <c r="D1519" s="11"/>
    </row>
    <row r="1520" spans="3:4" x14ac:dyDescent="0.25">
      <c r="C1520" s="11"/>
      <c r="D1520" s="11"/>
    </row>
    <row r="1521" spans="3:4" x14ac:dyDescent="0.25">
      <c r="C1521" s="11"/>
      <c r="D1521" s="11"/>
    </row>
    <row r="1522" spans="3:4" x14ac:dyDescent="0.25">
      <c r="C1522" s="11"/>
      <c r="D1522" s="11"/>
    </row>
    <row r="1523" spans="3:4" x14ac:dyDescent="0.25">
      <c r="C1523" s="11"/>
      <c r="D1523" s="11"/>
    </row>
    <row r="1524" spans="3:4" x14ac:dyDescent="0.25">
      <c r="C1524" s="11"/>
      <c r="D1524" s="11"/>
    </row>
    <row r="1525" spans="3:4" x14ac:dyDescent="0.25">
      <c r="C1525" s="11"/>
      <c r="D1525" s="11"/>
    </row>
    <row r="1526" spans="3:4" x14ac:dyDescent="0.25">
      <c r="C1526" s="11"/>
      <c r="D1526" s="11"/>
    </row>
    <row r="1527" spans="3:4" x14ac:dyDescent="0.25">
      <c r="C1527" s="11"/>
      <c r="D1527" s="11"/>
    </row>
    <row r="1528" spans="3:4" x14ac:dyDescent="0.25">
      <c r="C1528" s="11"/>
      <c r="D1528" s="11"/>
    </row>
    <row r="1529" spans="3:4" x14ac:dyDescent="0.25">
      <c r="C1529" s="11"/>
      <c r="D1529" s="11"/>
    </row>
    <row r="1530" spans="3:4" x14ac:dyDescent="0.25">
      <c r="C1530" s="11"/>
      <c r="D1530" s="11"/>
    </row>
    <row r="1531" spans="3:4" x14ac:dyDescent="0.25">
      <c r="C1531" s="11"/>
      <c r="D1531" s="11"/>
    </row>
    <row r="1532" spans="3:4" x14ac:dyDescent="0.25">
      <c r="C1532" s="11"/>
      <c r="D1532" s="11"/>
    </row>
    <row r="1533" spans="3:4" x14ac:dyDescent="0.25">
      <c r="C1533" s="11"/>
      <c r="D1533" s="11"/>
    </row>
    <row r="1534" spans="3:4" x14ac:dyDescent="0.25">
      <c r="C1534" s="11"/>
      <c r="D1534" s="11"/>
    </row>
    <row r="1535" spans="3:4" x14ac:dyDescent="0.25">
      <c r="C1535" s="11"/>
      <c r="D1535" s="11"/>
    </row>
    <row r="1536" spans="3:4" x14ac:dyDescent="0.25">
      <c r="C1536" s="11"/>
      <c r="D1536" s="11"/>
    </row>
    <row r="1537" spans="3:4" x14ac:dyDescent="0.25">
      <c r="C1537" s="11"/>
      <c r="D1537" s="11"/>
    </row>
    <row r="1538" spans="3:4" x14ac:dyDescent="0.25">
      <c r="C1538" s="11"/>
      <c r="D1538" s="11"/>
    </row>
    <row r="1539" spans="3:4" x14ac:dyDescent="0.25">
      <c r="C1539" s="11"/>
      <c r="D1539" s="11"/>
    </row>
    <row r="1540" spans="3:4" x14ac:dyDescent="0.25">
      <c r="C1540" s="11"/>
      <c r="D1540" s="11"/>
    </row>
    <row r="1541" spans="3:4" x14ac:dyDescent="0.25">
      <c r="C1541" s="11"/>
      <c r="D1541" s="11"/>
    </row>
    <row r="1542" spans="3:4" x14ac:dyDescent="0.25">
      <c r="C1542" s="11"/>
      <c r="D1542" s="11"/>
    </row>
    <row r="1543" spans="3:4" x14ac:dyDescent="0.25">
      <c r="C1543" s="11"/>
      <c r="D1543" s="11"/>
    </row>
    <row r="1544" spans="3:4" x14ac:dyDescent="0.25">
      <c r="C1544" s="11"/>
      <c r="D1544" s="11"/>
    </row>
    <row r="1545" spans="3:4" x14ac:dyDescent="0.25">
      <c r="C1545" s="11"/>
      <c r="D1545" s="11"/>
    </row>
    <row r="1546" spans="3:4" x14ac:dyDescent="0.25">
      <c r="C1546" s="11"/>
      <c r="D1546" s="11"/>
    </row>
    <row r="1547" spans="3:4" x14ac:dyDescent="0.25">
      <c r="C1547" s="11"/>
      <c r="D1547" s="11"/>
    </row>
    <row r="1548" spans="3:4" x14ac:dyDescent="0.25">
      <c r="C1548" s="11"/>
      <c r="D1548" s="11"/>
    </row>
    <row r="1549" spans="3:4" x14ac:dyDescent="0.25">
      <c r="C1549" s="11"/>
      <c r="D1549" s="11"/>
    </row>
    <row r="1550" spans="3:4" x14ac:dyDescent="0.25">
      <c r="C1550" s="11"/>
      <c r="D1550" s="11"/>
    </row>
    <row r="1551" spans="3:4" x14ac:dyDescent="0.25">
      <c r="C1551" s="11"/>
      <c r="D1551" s="11"/>
    </row>
    <row r="1552" spans="3:4" x14ac:dyDescent="0.25">
      <c r="C1552" s="11"/>
      <c r="D1552" s="11"/>
    </row>
    <row r="1553" spans="3:4" x14ac:dyDescent="0.25">
      <c r="C1553" s="11"/>
      <c r="D1553" s="11"/>
    </row>
    <row r="1554" spans="3:4" x14ac:dyDescent="0.25">
      <c r="C1554" s="11"/>
      <c r="D1554" s="11"/>
    </row>
    <row r="1555" spans="3:4" x14ac:dyDescent="0.25">
      <c r="C1555" s="11"/>
      <c r="D1555" s="11"/>
    </row>
    <row r="1556" spans="3:4" x14ac:dyDescent="0.25">
      <c r="C1556" s="11"/>
      <c r="D1556" s="11"/>
    </row>
    <row r="1557" spans="3:4" x14ac:dyDescent="0.25">
      <c r="C1557" s="11"/>
      <c r="D1557" s="11"/>
    </row>
    <row r="1558" spans="3:4" x14ac:dyDescent="0.25">
      <c r="C1558" s="11"/>
      <c r="D1558" s="11"/>
    </row>
    <row r="1559" spans="3:4" x14ac:dyDescent="0.25">
      <c r="C1559" s="11"/>
      <c r="D1559" s="11"/>
    </row>
    <row r="1560" spans="3:4" x14ac:dyDescent="0.25">
      <c r="C1560" s="11"/>
      <c r="D1560" s="11"/>
    </row>
    <row r="1561" spans="3:4" x14ac:dyDescent="0.25">
      <c r="C1561" s="11"/>
      <c r="D1561" s="11"/>
    </row>
    <row r="1562" spans="3:4" x14ac:dyDescent="0.25">
      <c r="C1562" s="11"/>
      <c r="D1562" s="11"/>
    </row>
    <row r="1563" spans="3:4" x14ac:dyDescent="0.25">
      <c r="C1563" s="11"/>
      <c r="D1563" s="11"/>
    </row>
    <row r="1564" spans="3:4" x14ac:dyDescent="0.25">
      <c r="C1564" s="11"/>
      <c r="D1564" s="11"/>
    </row>
    <row r="1565" spans="3:4" x14ac:dyDescent="0.25">
      <c r="C1565" s="11"/>
      <c r="D1565" s="11"/>
    </row>
    <row r="1566" spans="3:4" x14ac:dyDescent="0.25">
      <c r="C1566" s="11"/>
      <c r="D1566" s="11"/>
    </row>
    <row r="1567" spans="3:4" x14ac:dyDescent="0.25">
      <c r="C1567" s="11"/>
      <c r="D1567" s="11"/>
    </row>
    <row r="1568" spans="3:4" x14ac:dyDescent="0.25">
      <c r="C1568" s="11"/>
      <c r="D1568" s="11"/>
    </row>
  </sheetData>
  <mergeCells count="7">
    <mergeCell ref="A17:D17"/>
    <mergeCell ref="A18:D18"/>
    <mergeCell ref="C3:C5"/>
    <mergeCell ref="D3:D5"/>
    <mergeCell ref="A1:D2"/>
    <mergeCell ref="A3:A5"/>
    <mergeCell ref="B3:B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Cálculo do fator "K"</vt:lpstr>
      <vt:lpstr>Planilha de Preço</vt:lpstr>
      <vt:lpstr>Estimativa meses de trabalhado</vt:lpstr>
      <vt:lpstr>'Cálculo do fator "K"'!Area_de_impressao</vt:lpstr>
      <vt:lpstr>'Estimativa meses de trabalhado'!Area_de_impressao</vt:lpstr>
      <vt:lpstr>'Planilha de Preço'!Area_de_impressao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SBE</dc:creator>
  <cp:lastModifiedBy>Lucio Castelo Branco</cp:lastModifiedBy>
  <cp:lastPrinted>2020-05-26T16:40:12Z</cp:lastPrinted>
  <dcterms:created xsi:type="dcterms:W3CDTF">2013-07-09T12:36:16Z</dcterms:created>
  <dcterms:modified xsi:type="dcterms:W3CDTF">2021-11-30T20:34:23Z</dcterms:modified>
</cp:coreProperties>
</file>